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angela.pentella\OneDrive - Università di Napoli Federico II\valutazione performance\2024 ob capi ufficio\assegnazione obiettivi 2024\Di Donna\"/>
    </mc:Choice>
  </mc:AlternateContent>
  <xr:revisionPtr revIDLastSave="0" documentId="13_ncr:1_{0C6A5E62-F95C-4ADB-8C3D-39D6A8242B4D}"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12" r:id="rId1"/>
    <sheet name="Scheda Comportamenti EP resp" sheetId="8" r:id="rId2"/>
    <sheet name="RELAZIONE DI SINTESI" sheetId="13" r:id="rId3"/>
    <sheet name="Istruzioni Compilazione" sheetId="14" r:id="rId4"/>
  </sheets>
  <definedNames>
    <definedName name="_ftn1" localSheetId="1">'Scheda Comportamenti EP resp'!$D$28</definedName>
    <definedName name="_ftnref1" localSheetId="1">'Scheda Comportamenti EP resp'!$E$25</definedName>
    <definedName name="_ftnref2" localSheetId="1">'Scheda Comportamenti EP resp'!$E$28</definedName>
    <definedName name="_xlnm.Print_Area" localSheetId="3">'Istruzioni Compilazione'!$A$1:$L$16</definedName>
    <definedName name="_xlnm.Print_Area" localSheetId="0">'Scheda Ass,Mon,Sint Obiettivi'!$A$1:$T$17</definedName>
    <definedName name="_xlnm.Print_Area" localSheetId="1">'Scheda Comportamenti EP resp'!$A$1:$M$49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12" l="1"/>
  <c r="O10" i="12"/>
  <c r="O11" i="12"/>
  <c r="O12" i="12"/>
  <c r="O8" i="12"/>
  <c r="C13" i="12"/>
  <c r="S12" i="12"/>
  <c r="S11" i="12"/>
  <c r="S10" i="12"/>
  <c r="S9" i="12"/>
  <c r="S8" i="12"/>
  <c r="S13" i="12" l="1"/>
  <c r="C27" i="8"/>
  <c r="C24" i="8"/>
  <c r="C19" i="8"/>
  <c r="C15" i="8"/>
  <c r="C13" i="8"/>
  <c r="C11" i="8"/>
  <c r="G29" i="8" l="1"/>
  <c r="G28" i="8"/>
  <c r="G27" i="8"/>
  <c r="G26" i="8"/>
  <c r="G25" i="8"/>
  <c r="G24" i="8"/>
  <c r="G23" i="8"/>
  <c r="G22" i="8"/>
  <c r="G21" i="8"/>
  <c r="G20" i="8"/>
  <c r="K20" i="8" s="1"/>
  <c r="G19" i="8"/>
  <c r="G18" i="8"/>
  <c r="G17" i="8"/>
  <c r="G16" i="8"/>
  <c r="G15" i="8"/>
  <c r="G14" i="8"/>
  <c r="G13" i="8"/>
  <c r="G12" i="8"/>
  <c r="K12" i="8" s="1"/>
  <c r="G11" i="8"/>
  <c r="K26" i="8"/>
  <c r="K16" i="8"/>
  <c r="K13" i="8"/>
  <c r="K18" i="8" l="1"/>
  <c r="K25" i="8"/>
  <c r="K11" i="8"/>
  <c r="K14" i="8"/>
  <c r="K22" i="8"/>
  <c r="C30" i="8"/>
  <c r="K15" i="8"/>
  <c r="K19" i="8"/>
  <c r="K23" i="8"/>
  <c r="K24" i="8"/>
  <c r="K28" i="8"/>
  <c r="K17" i="8"/>
  <c r="K21" i="8"/>
  <c r="K29" i="8"/>
  <c r="K27" i="8"/>
  <c r="G30" i="8"/>
  <c r="F30" i="8"/>
  <c r="K30" i="8" l="1"/>
  <c r="K32" i="8" l="1"/>
  <c r="K34" i="8" s="1"/>
  <c r="B30" i="8"/>
</calcChain>
</file>

<file path=xl/sharedStrings.xml><?xml version="1.0" encoding="utf-8"?>
<sst xmlns="http://schemas.openxmlformats.org/spreadsheetml/2006/main" count="212" uniqueCount="201">
  <si>
    <t>SCHEDA  DI VALUTAZIONE DEGLI OBIETTIVI OPERATIVI PER IL PERSONALE CAT. EP  RESPONSABILE DI STRUTTURA</t>
  </si>
  <si>
    <t>Scheda per l'assegnazione, i monitoraggi, la sintesi e l'autovalutazione dei risultati raggiunti</t>
  </si>
  <si>
    <t>Periodo di valutazione:</t>
  </si>
  <si>
    <t>Nome valutato/a (cat. EP):</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</si>
  <si>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</si>
  <si>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</si>
  <si>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</si>
  <si>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</si>
  <si>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</si>
  <si>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</si>
  <si>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</si>
  <si>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</si>
  <si>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</si>
  <si>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</si>
  <si>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</si>
  <si>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</si>
  <si>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</si>
  <si>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</si>
  <si>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</si>
  <si>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</si>
  <si>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</si>
  <si>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</si>
  <si>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</si>
  <si>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</si>
  <si>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</si>
  <si>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</si>
  <si>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</si>
  <si>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</si>
  <si>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</si>
  <si>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</si>
  <si>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</si>
  <si>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</si>
  <si>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</si>
  <si>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</si>
  <si>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</si>
  <si>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</si>
  <si>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</si>
  <si>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</si>
  <si>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</si>
  <si>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</si>
  <si>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</si>
  <si>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EP RESPONSABILE DI STRUTTURA</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</si>
  <si>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</si>
  <si>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</si>
  <si>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</si>
  <si>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</si>
  <si>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</si>
  <si>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</si>
  <si>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</si>
  <si>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</si>
  <si>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</si>
  <si>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</si>
  <si>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</si>
  <si>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</si>
  <si>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</si>
  <si>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</si>
  <si>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</si>
  <si>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</si>
  <si>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</si>
  <si>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</si>
  <si>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</si>
  <si>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</si>
  <si>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</si>
  <si>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</si>
  <si>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</si>
  <si>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</si>
  <si>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t xml:space="preserve">Commento a cura del </t>
    </r>
    <r>
      <rPr>
        <b/>
        <u/>
        <sz val="10"/>
        <rFont val="Calibri"/>
        <family val="2"/>
      </rPr>
      <t xml:space="preserve">soggetto valutatore
</t>
    </r>
    <r>
      <rPr>
        <b/>
        <sz val="10"/>
        <rFont val="Calibri"/>
        <family val="2"/>
      </rPr>
      <t>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</si>
  <si>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</si>
  <si>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</si>
  <si>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</si>
  <si>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</si>
  <si>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</si>
  <si>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</si>
  <si>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</si>
  <si>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</si>
  <si>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</si>
  <si>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</si>
  <si>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</si>
  <si>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</si>
  <si>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</si>
  <si>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</si>
  <si>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</si>
  <si>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 e sensibilità al clima organizzativo</t>
  </si>
  <si>
    <t>Attua modalità di gestione delle dinamiche conflittuali favorendo la negoziazione e cooperazione ed adotta iniziative orientate alla rimozione delle situazioni di disagio?</t>
  </si>
  <si>
    <t xml:space="preserve">C.4 Interpretazione delle missioni di Ateneo </t>
  </si>
  <si>
    <t>Interpreta il proprio ruolo in funzione del contributo alle missioni dell'Ateneo?</t>
  </si>
  <si>
    <t>Gestione e valorizzazione dei/lle collaboratori/trici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</si>
  <si>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</si>
  <si>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</si>
  <si>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</si>
  <si>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</si>
  <si>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</si>
  <si>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</si>
  <si>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</si>
  <si>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</si>
  <si>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</si>
  <si>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</si>
  <si>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</si>
  <si>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</si>
  <si>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</si>
  <si>
    <t>E.2 Rispetto dei tempi fissati dal SMVP per la trasmissione della documentazione di valutazione della performance organizzativa della struttura e della performance individuale del personale della struttura</t>
  </si>
  <si>
    <t>In qualità di Capo Ufficio/Direttore/trice di biblioteca, ha inviato al/lla Dirigente/Presidente del CAB le schede di valutazione dei comportamenti individuali del personale t.a. della struttura (Ufficio/Biblioteca d'area) e le schede relative alla valutazione degli obiettivi di continuità, in tempo utile per consentire allo(la stesso/a di completarle per la parte di competenza e di trasmetterle tempestivamente all’URSTA, ai fini dell’acconto e del conguaglio?
N.B. A tal riguardo si tiene conto del rispetto delle scadenze per l’anno 2024: 5 ottobre e 31 gennaio 2025.</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</si>
  <si>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</si>
  <si>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</si>
  <si>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</si>
  <si>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</si>
  <si>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</si>
  <si>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</si>
  <si>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</si>
  <si>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</si>
  <si>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</si>
  <si>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</si>
  <si>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</si>
  <si>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</si>
  <si>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</si>
  <si>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</si>
  <si>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attribuita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</si>
  <si>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</si>
  <si>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</si>
  <si>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</si>
  <si>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</si>
  <si>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</si>
  <si>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</si>
  <si>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</si>
  <si>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</si>
  <si>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</si>
  <si>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</si>
  <si>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</si>
  <si>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responsabile di struttura consegua un punteggio ponderato totale relativo alla valutazione dei comportamenti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2022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</si>
  <si>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</si>
  <si>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</si>
  <si>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</si>
  <si>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</si>
  <si>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</si>
  <si>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</si>
  <si>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</si>
  <si>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</si>
  <si>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84,9%</t>
  </si>
  <si>
    <t>3a fascia</t>
  </si>
  <si>
    <t>tra 60% e 69,9%</t>
  </si>
  <si>
    <t>4a fascia</t>
  </si>
  <si>
    <t>tra 50% e 59,9%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</si>
  <si>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</si>
  <si>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</si>
  <si>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</si>
  <si>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</si>
  <si>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</si>
  <si>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</si>
  <si>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</si>
  <si>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</si>
  <si>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</si>
  <si>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</si>
  <si>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</si>
  <si>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</si>
  <si>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</si>
  <si>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</si>
  <si>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</si>
  <si>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</si>
  <si>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</si>
  <si>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</si>
  <si>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</si>
  <si>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</si>
  <si>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</si>
  <si>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</si>
  <si>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</si>
  <si>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</si>
  <si>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</si>
  <si>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</si>
  <si>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</si>
  <si>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</si>
  <si>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</si>
  <si>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</si>
  <si>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</si>
  <si>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</si>
  <si>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</si>
  <si>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</si>
  <si>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</si>
  <si>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</si>
  <si>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</si>
  <si>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</si>
  <si>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</si>
  <si>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</si>
  <si>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</si>
  <si>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</si>
  <si>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</si>
  <si>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</si>
  <si>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Percentuale valutazione (**)</t>
  </si>
  <si>
    <t>Ufficio Relazioni con il Pubblico</t>
  </si>
  <si>
    <t>dott.ssa Rosa Di Donna, Capo dell'Ufficio Relazioni con il Pubblico</t>
  </si>
  <si>
    <t>dott.ssa Carla Camerlingo, Dirigente dell'Area Oganizzazione e Sviluppo</t>
  </si>
  <si>
    <t>1_2024</t>
  </si>
  <si>
    <t>2_2025</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</si>
  <si>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</si>
  <si>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Rafforzamento del livello di tutela dei dati personali.                                                                                   
Aggiornamento del Registro dei trattamenti di Ateneo: 
A) analisi dei dati presenti nel Registro del trattamento dei dati 
B) validazione del Registro del trattamento dei dati</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</si>
  <si>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</si>
  <si>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</si>
  <si>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3_2024</t>
  </si>
  <si>
    <t>Invio alla dirigente del testo proposto entro il 30/9/2024: SI/NO</t>
  </si>
  <si>
    <t>SI</t>
  </si>
  <si>
    <t xml:space="preserve">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15.11.2024)l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</si>
  <si>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r>
      <t>Revisione del testo del Regolamento di Ateneo in materia di P</t>
    </r>
    <r>
      <rPr>
        <b/>
        <i/>
        <sz val="11"/>
        <rFont val="Times New Roman"/>
        <family val="1"/>
      </rPr>
      <t>rocedimento amministrativo e diritto di accesso ai documenti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</si>
</sst>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8"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sz val="10"/>
      <name val="Verdana"/>
      <family val="2"/>
    </font>
    <font>
      <i/>
      <sz val="12"/>
      <name val="Times New Roman"/>
      <family val="1"/>
    </font>
    <font>
      <b/>
      <sz val="10"/>
      <name val="Times New Roman"/>
      <family val="1"/>
    </font>
    <font>
      <sz val="11"/>
      <name val="Calibri"/>
      <family val="2"/>
    </font>
    <font>
      <b/>
      <u/>
      <sz val="10"/>
      <name val="Calibri"/>
      <family val="2"/>
    </font>
    <font>
      <b/>
      <sz val="8"/>
      <color rgb="FFFF0000"/>
      <name val="Calibri"/>
      <family val="2"/>
    </font>
    <font>
      <b/>
      <sz val="10"/>
      <color rgb="FFFF0000"/>
      <name val="Calibri"/>
      <family val="2"/>
    </font>
    <font>
      <b/>
      <vertAlign val="subscript"/>
      <sz val="10"/>
      <name val="Calibri"/>
      <family val="2"/>
    </font>
    <font>
      <b/>
      <sz val="11"/>
      <name val="Times New Roman"/>
      <family val="1"/>
    </font>
    <font>
      <b/>
      <i/>
      <sz val="11"/>
      <name val="Times New Roman"/>
      <family val="1"/>
    </font>
    <font>
      <b/>
      <sz val="14"/>
      <name val="Calibri"/>
      <family val="2"/>
    </font>
    <font>
      <sz val="10"/>
      <color rgb="FF000000"/>
      <name val="Calibri"/>
      <family val="2"/>
      <scheme val="minor"/>
    </font>
    <font>
      <sz val="11"/>
      <name val="Times New Roman"/>
      <family val="1"/>
    </font>
    <font>
      <b/>
      <sz val="11"/>
      <color theme="1"/>
      <name val="Calibri"/>
      <family val="2"/>
      <scheme val="minor"/>
    </font>
    <font>
      <b/>
      <sz val="11"/>
      <name val="Calibri"/>
      <family val="2"/>
    </font>
    <font>
      <b/>
      <u/>
      <sz val="11"/>
      <name val="Calibri"/>
      <family val="2"/>
    </font>
    <font>
      <sz val="11"/>
      <name val="Verdana"/>
      <family val="2"/>
    </font>
    <font>
      <b/>
      <sz val="12"/>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u/>
      <sz val="10"/>
      <name val="Verdana"/>
      <family val="2"/>
    </font>
    <font>
      <i/>
      <u/>
      <sz val="10"/>
      <name val="Verdana"/>
      <family val="2"/>
    </font>
    <font>
      <sz val="10"/>
      <color rgb="FF000000"/>
      <name val="Verdana"/>
      <family val="2"/>
    </font>
    <font>
      <sz val="8"/>
      <name val="Calibri"/>
      <family val="2"/>
      <scheme val="minor"/>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rgb="FFD9E2F3"/>
        <bgColor indexed="64"/>
      </patternFill>
    </fill>
    <fill>
      <patternFill patternType="solid">
        <fgColor rgb="FFD5DCE4"/>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64">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s>
  <cellStyleXfs count="3">
    <xf numFmtId="0" fontId="0" fillId="0" borderId="0"/>
    <xf numFmtId="0" fontId="1" fillId="0" borderId="0"/>
    <xf numFmtId="0" fontId="7" fillId="0" borderId="0"/>
  </cellStyleXfs>
  <cellXfs count="248">
    <xf numFmtId="0" fontId="0" fillId="0" borderId="0" xfId="0"/>
    <xf numFmtId="0" fontId="3" fillId="0" borderId="0" xfId="0" applyFont="1"/>
    <xf numFmtId="0" fontId="5" fillId="0" borderId="0" xfId="0" applyFont="1"/>
    <xf numFmtId="0" fontId="5" fillId="0" borderId="0" xfId="0" applyFont="1" applyAlignment="1">
      <alignment horizontal="center" vertical="center"/>
    </xf>
    <xf numFmtId="0" fontId="5" fillId="3" borderId="16" xfId="0" applyFont="1" applyFill="1" applyBorder="1" applyAlignment="1">
      <alignment horizontal="center" vertical="center"/>
    </xf>
    <xf numFmtId="0" fontId="5" fillId="0" borderId="0" xfId="0" applyFont="1" applyAlignment="1">
      <alignment horizontal="center" vertical="center" wrapText="1"/>
    </xf>
    <xf numFmtId="0" fontId="0" fillId="0" borderId="0" xfId="0" applyAlignment="1">
      <alignment vertical="center" wrapText="1"/>
    </xf>
    <xf numFmtId="0" fontId="0" fillId="0" borderId="22" xfId="0" applyBorder="1" applyAlignment="1">
      <alignment vertical="center" wrapText="1"/>
    </xf>
    <xf numFmtId="0" fontId="0" fillId="0" borderId="0" xfId="0" applyProtection="1">
      <protection locked="0"/>
    </xf>
    <xf numFmtId="0" fontId="11" fillId="3" borderId="1" xfId="0" applyFont="1" applyFill="1" applyBorder="1" applyAlignment="1">
      <alignment vertical="top" wrapText="1"/>
    </xf>
    <xf numFmtId="0" fontId="11" fillId="3" borderId="4" xfId="0" applyFont="1" applyFill="1" applyBorder="1" applyAlignment="1">
      <alignment vertical="top" wrapText="1"/>
    </xf>
    <xf numFmtId="0" fontId="6" fillId="0" borderId="0" xfId="0" applyFont="1"/>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7" xfId="0" applyFont="1" applyBorder="1" applyAlignment="1">
      <alignment vertical="top" wrapText="1"/>
    </xf>
    <xf numFmtId="9" fontId="5" fillId="0" borderId="4" xfId="0" applyNumberFormat="1" applyFont="1" applyBorder="1" applyAlignment="1">
      <alignment horizontal="center" vertical="top" wrapText="1"/>
    </xf>
    <xf numFmtId="9" fontId="5" fillId="0" borderId="7" xfId="0" applyNumberFormat="1" applyFont="1" applyBorder="1" applyAlignment="1">
      <alignment horizontal="center" vertical="top" wrapText="1"/>
    </xf>
    <xf numFmtId="0" fontId="5" fillId="3" borderId="15" xfId="0" applyFont="1" applyFill="1" applyBorder="1" applyAlignment="1">
      <alignment horizontal="center" vertical="center"/>
    </xf>
    <xf numFmtId="0" fontId="5" fillId="0" borderId="0" xfId="0" applyFont="1" applyProtection="1">
      <protection locked="0"/>
    </xf>
    <xf numFmtId="0" fontId="5" fillId="3" borderId="17" xfId="0" applyFont="1" applyFill="1" applyBorder="1" applyAlignment="1">
      <alignment horizontal="center" vertical="center"/>
    </xf>
    <xf numFmtId="0" fontId="0" fillId="0" borderId="0" xfId="0" applyAlignment="1" applyProtection="1">
      <alignment vertical="center" wrapText="1"/>
      <protection locked="0"/>
    </xf>
    <xf numFmtId="0" fontId="3" fillId="5" borderId="0" xfId="0" applyFont="1" applyFill="1"/>
    <xf numFmtId="0" fontId="3" fillId="5" borderId="0" xfId="0" applyFont="1" applyFill="1" applyAlignment="1" applyProtection="1">
      <alignment horizontal="center"/>
      <protection locked="0"/>
    </xf>
    <xf numFmtId="0" fontId="3" fillId="5" borderId="0" xfId="0" applyFont="1" applyFill="1" applyProtection="1">
      <protection locked="0"/>
    </xf>
    <xf numFmtId="0" fontId="5" fillId="5" borderId="0" xfId="0" applyFont="1" applyFill="1"/>
    <xf numFmtId="0" fontId="5" fillId="5" borderId="0" xfId="0" applyFont="1" applyFill="1" applyProtection="1">
      <protection locked="0"/>
    </xf>
    <xf numFmtId="0" fontId="5" fillId="3" borderId="7" xfId="0" applyFont="1" applyFill="1" applyBorder="1" applyAlignment="1">
      <alignment horizontal="center" vertical="center" wrapText="1"/>
    </xf>
    <xf numFmtId="0" fontId="5" fillId="5" borderId="0" xfId="0" applyFont="1" applyFill="1" applyAlignment="1">
      <alignment horizontal="left" vertical="center"/>
    </xf>
    <xf numFmtId="0" fontId="15" fillId="5" borderId="0" xfId="0" applyFont="1" applyFill="1"/>
    <xf numFmtId="0" fontId="14" fillId="5" borderId="0" xfId="0" applyFont="1" applyFill="1"/>
    <xf numFmtId="0" fontId="3" fillId="0" borderId="16" xfId="0" applyFont="1" applyBorder="1" applyProtection="1">
      <protection locked="0"/>
    </xf>
    <xf numFmtId="0" fontId="3" fillId="3" borderId="16" xfId="0" applyFont="1" applyFill="1" applyBorder="1" applyProtection="1">
      <protection locked="0"/>
    </xf>
    <xf numFmtId="0" fontId="3" fillId="0" borderId="16" xfId="0" applyFont="1" applyBorder="1" applyAlignment="1" applyProtection="1">
      <alignment horizontal="center" vertical="center"/>
      <protection locked="0"/>
    </xf>
    <xf numFmtId="2" fontId="3" fillId="3" borderId="16" xfId="0" applyNumberFormat="1" applyFont="1" applyFill="1" applyBorder="1" applyAlignment="1">
      <alignment horizontal="center" vertical="center"/>
    </xf>
    <xf numFmtId="0" fontId="3" fillId="0" borderId="17" xfId="0" applyFont="1" applyBorder="1" applyAlignment="1" applyProtection="1">
      <alignment vertical="center" wrapText="1"/>
      <protection locked="0"/>
    </xf>
    <xf numFmtId="0" fontId="3" fillId="0" borderId="7" xfId="0" applyFont="1" applyBorder="1" applyProtection="1">
      <protection locked="0"/>
    </xf>
    <xf numFmtId="0" fontId="3" fillId="3" borderId="7" xfId="0" applyFont="1" applyFill="1" applyBorder="1" applyProtection="1">
      <protection locked="0"/>
    </xf>
    <xf numFmtId="2" fontId="3" fillId="3" borderId="7" xfId="0" applyNumberFormat="1" applyFont="1" applyFill="1" applyBorder="1" applyAlignment="1">
      <alignment horizontal="center" vertical="center"/>
    </xf>
    <xf numFmtId="0" fontId="3" fillId="0" borderId="26" xfId="0" applyFont="1" applyBorder="1" applyAlignment="1" applyProtection="1">
      <alignment vertical="center" wrapText="1"/>
      <protection locked="0"/>
    </xf>
    <xf numFmtId="0" fontId="3" fillId="0" borderId="19" xfId="0" applyFont="1" applyBorder="1" applyProtection="1">
      <protection locked="0"/>
    </xf>
    <xf numFmtId="0" fontId="3" fillId="3" borderId="19" xfId="0" applyFont="1" applyFill="1" applyBorder="1" applyProtection="1">
      <protection locked="0"/>
    </xf>
    <xf numFmtId="2" fontId="3" fillId="3" borderId="19" xfId="0" applyNumberFormat="1" applyFont="1" applyFill="1" applyBorder="1" applyAlignment="1">
      <alignment horizontal="center" vertical="center"/>
    </xf>
    <xf numFmtId="0" fontId="3" fillId="0" borderId="20" xfId="0" applyFont="1" applyBorder="1" applyAlignment="1" applyProtection="1">
      <alignment vertical="center" wrapText="1"/>
      <protection locked="0"/>
    </xf>
    <xf numFmtId="0" fontId="3" fillId="3" borderId="8" xfId="0" applyFont="1" applyFill="1" applyBorder="1" applyAlignment="1">
      <alignment vertical="center"/>
    </xf>
    <xf numFmtId="0" fontId="3" fillId="5" borderId="0" xfId="0" applyFont="1" applyFill="1" applyAlignment="1">
      <alignment horizontal="center"/>
    </xf>
    <xf numFmtId="0" fontId="5" fillId="5" borderId="0" xfId="0" applyFont="1" applyFill="1" applyAlignment="1">
      <alignment horizontal="center"/>
    </xf>
    <xf numFmtId="0" fontId="5" fillId="0" borderId="0" xfId="0" applyFont="1" applyAlignment="1">
      <alignment horizontal="center"/>
    </xf>
    <xf numFmtId="164" fontId="2" fillId="2" borderId="16" xfId="0" applyNumberFormat="1"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164" fontId="2" fillId="2" borderId="7"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protection locked="0"/>
    </xf>
    <xf numFmtId="164" fontId="2" fillId="2" borderId="19" xfId="0" applyNumberFormat="1" applyFont="1" applyFill="1" applyBorder="1" applyAlignment="1" applyProtection="1">
      <alignment horizontal="center" vertical="center" wrapText="1"/>
      <protection locked="0"/>
    </xf>
    <xf numFmtId="0" fontId="2" fillId="3" borderId="29" xfId="0" applyFont="1" applyFill="1" applyBorder="1" applyAlignment="1">
      <alignment wrapText="1"/>
    </xf>
    <xf numFmtId="2" fontId="2" fillId="3" borderId="30" xfId="0" applyNumberFormat="1" applyFont="1" applyFill="1" applyBorder="1" applyAlignment="1">
      <alignment horizontal="center" vertical="center"/>
    </xf>
    <xf numFmtId="0" fontId="2" fillId="3" borderId="28" xfId="0" applyFont="1" applyFill="1" applyBorder="1"/>
    <xf numFmtId="2" fontId="3" fillId="3" borderId="31" xfId="0" applyNumberFormat="1" applyFont="1" applyFill="1" applyBorder="1" applyAlignment="1">
      <alignment horizontal="center" vertical="center"/>
    </xf>
    <xf numFmtId="0" fontId="2" fillId="3" borderId="27" xfId="0" applyFont="1" applyFill="1" applyBorder="1" applyAlignment="1">
      <alignment wrapText="1"/>
    </xf>
    <xf numFmtId="10" fontId="3" fillId="3" borderId="32" xfId="0" applyNumberFormat="1" applyFont="1" applyFill="1" applyBorder="1" applyAlignment="1">
      <alignment horizontal="center" vertical="center"/>
    </xf>
    <xf numFmtId="0" fontId="2" fillId="2" borderId="0" xfId="0" applyFont="1" applyFill="1"/>
    <xf numFmtId="2" fontId="2" fillId="2" borderId="0" xfId="0" applyNumberFormat="1" applyFont="1" applyFill="1" applyAlignment="1">
      <alignment vertical="center"/>
    </xf>
    <xf numFmtId="0" fontId="3" fillId="3" borderId="34" xfId="0" applyFont="1" applyFill="1" applyBorder="1" applyAlignment="1">
      <alignment vertical="center"/>
    </xf>
    <xf numFmtId="10" fontId="3" fillId="2" borderId="16" xfId="0" applyNumberFormat="1" applyFont="1" applyFill="1" applyBorder="1" applyAlignment="1" applyProtection="1">
      <alignment horizontal="center" vertical="center" wrapText="1"/>
      <protection locked="0"/>
    </xf>
    <xf numFmtId="0" fontId="2" fillId="2" borderId="7"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2" fillId="0" borderId="7" xfId="0" applyFont="1" applyBorder="1" applyAlignment="1" applyProtection="1">
      <alignment horizontal="center" vertical="center" wrapText="1"/>
      <protection locked="0"/>
    </xf>
    <xf numFmtId="10" fontId="3" fillId="2" borderId="19"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vertical="center" wrapText="1"/>
      <protection locked="0"/>
    </xf>
    <xf numFmtId="0" fontId="2" fillId="3" borderId="2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6" xfId="0" applyFont="1" applyBorder="1" applyAlignment="1">
      <alignment horizontal="center" vertical="center" wrapText="1"/>
    </xf>
    <xf numFmtId="0" fontId="0" fillId="0" borderId="36" xfId="0" applyBorder="1" applyProtection="1">
      <protection locked="0"/>
    </xf>
    <xf numFmtId="10" fontId="21" fillId="4" borderId="36" xfId="0" applyNumberFormat="1" applyFont="1" applyFill="1" applyBorder="1" applyAlignment="1">
      <alignment horizontal="center" vertical="center" wrapText="1"/>
    </xf>
    <xf numFmtId="0" fontId="3" fillId="3" borderId="7" xfId="0" applyFont="1" applyFill="1" applyBorder="1" applyAlignment="1">
      <alignment horizontal="center" vertical="top" wrapText="1"/>
    </xf>
    <xf numFmtId="0" fontId="11" fillId="3" borderId="46" xfId="0" applyFont="1" applyFill="1" applyBorder="1" applyAlignment="1">
      <alignment horizontal="center" vertical="top" wrapText="1"/>
    </xf>
    <xf numFmtId="0" fontId="11" fillId="3" borderId="43" xfId="0" applyFont="1" applyFill="1" applyBorder="1" applyAlignment="1">
      <alignment horizontal="center" vertical="center" wrapText="1"/>
    </xf>
    <xf numFmtId="0" fontId="3" fillId="10" borderId="7" xfId="0" applyFont="1" applyFill="1" applyBorder="1"/>
    <xf numFmtId="0" fontId="3" fillId="10" borderId="12" xfId="0" applyFont="1" applyFill="1" applyBorder="1"/>
    <xf numFmtId="0" fontId="18" fillId="4" borderId="7"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17" fillId="2" borderId="45" xfId="0" applyFont="1" applyFill="1" applyBorder="1" applyAlignment="1" applyProtection="1">
      <alignment horizontal="left" vertical="center" wrapText="1"/>
      <protection locked="0"/>
    </xf>
    <xf numFmtId="9" fontId="21" fillId="2" borderId="36" xfId="0" applyNumberFormat="1" applyFont="1" applyFill="1" applyBorder="1" applyAlignment="1" applyProtection="1">
      <alignment horizontal="center" vertical="center" wrapText="1"/>
      <protection locked="0"/>
    </xf>
    <xf numFmtId="9"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vertical="center"/>
      <protection locked="0"/>
    </xf>
    <xf numFmtId="0" fontId="21" fillId="4" borderId="41" xfId="0" applyFont="1" applyFill="1" applyBorder="1" applyAlignment="1">
      <alignment horizontal="center" vertical="center" wrapText="1"/>
    </xf>
    <xf numFmtId="0" fontId="0" fillId="0" borderId="36" xfId="0" applyBorder="1" applyAlignment="1" applyProtection="1">
      <alignment horizontal="center" vertical="center" wrapText="1"/>
      <protection locked="0"/>
    </xf>
    <xf numFmtId="17"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protection locked="0"/>
    </xf>
    <xf numFmtId="10" fontId="17" fillId="4" borderId="36" xfId="0" applyNumberFormat="1" applyFont="1" applyFill="1" applyBorder="1" applyAlignment="1">
      <alignment horizontal="center" vertical="center" wrapText="1"/>
    </xf>
    <xf numFmtId="0" fontId="10" fillId="0" borderId="11" xfId="0" applyFont="1" applyBorder="1"/>
    <xf numFmtId="0" fontId="11" fillId="3" borderId="2" xfId="0" applyFont="1" applyFill="1" applyBorder="1" applyAlignment="1">
      <alignment horizontal="center" vertical="top" wrapText="1"/>
    </xf>
    <xf numFmtId="0" fontId="11" fillId="3" borderId="3" xfId="0" applyFont="1" applyFill="1" applyBorder="1" applyAlignment="1">
      <alignment horizontal="center" vertical="top" wrapText="1"/>
    </xf>
    <xf numFmtId="0" fontId="11" fillId="3" borderId="1" xfId="0" applyFont="1" applyFill="1" applyBorder="1" applyAlignment="1">
      <alignment horizontal="center" vertical="top"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10" fontId="3" fillId="3" borderId="30" xfId="0" applyNumberFormat="1" applyFont="1" applyFill="1" applyBorder="1" applyAlignment="1">
      <alignment horizontal="center" vertical="center"/>
    </xf>
    <xf numFmtId="0" fontId="2" fillId="5" borderId="0" xfId="0" applyFont="1" applyFill="1"/>
    <xf numFmtId="0" fontId="22" fillId="10" borderId="7" xfId="0" applyFont="1" applyFill="1" applyBorder="1" applyAlignment="1">
      <alignment horizontal="center" vertical="center" wrapText="1"/>
    </xf>
    <xf numFmtId="0" fontId="22" fillId="0" borderId="22" xfId="0" applyFont="1" applyBorder="1" applyAlignment="1">
      <alignment vertical="center" wrapText="1"/>
    </xf>
    <xf numFmtId="0" fontId="0" fillId="0" borderId="22"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11" borderId="54" xfId="0" applyFont="1" applyFill="1" applyBorder="1" applyAlignment="1">
      <alignment horizontal="center" vertical="center" wrapText="1"/>
    </xf>
    <xf numFmtId="0" fontId="27" fillId="12" borderId="54" xfId="0" applyFont="1" applyFill="1" applyBorder="1" applyAlignment="1">
      <alignment horizontal="center" vertical="center" wrapText="1"/>
    </xf>
    <xf numFmtId="0" fontId="27" fillId="10" borderId="61" xfId="0" applyFont="1" applyFill="1" applyBorder="1" applyAlignment="1">
      <alignment horizontal="center" vertical="center" wrapText="1"/>
    </xf>
    <xf numFmtId="0" fontId="27" fillId="13" borderId="7" xfId="1" applyFont="1" applyFill="1" applyBorder="1" applyAlignment="1">
      <alignment horizontal="center" vertical="center" wrapText="1"/>
    </xf>
    <xf numFmtId="0" fontId="1" fillId="0" borderId="0" xfId="1"/>
    <xf numFmtId="0" fontId="0" fillId="5" borderId="0" xfId="0" applyFill="1" applyProtection="1">
      <protection locked="0"/>
    </xf>
    <xf numFmtId="0" fontId="0" fillId="5" borderId="39" xfId="0" applyFill="1" applyBorder="1"/>
    <xf numFmtId="0" fontId="0" fillId="5" borderId="0" xfId="0" applyFill="1"/>
    <xf numFmtId="0" fontId="3" fillId="5" borderId="0" xfId="0" applyFont="1" applyFill="1" applyAlignment="1">
      <alignment vertical="center" wrapText="1"/>
    </xf>
    <xf numFmtId="0" fontId="0" fillId="5" borderId="0" xfId="0" applyFill="1" applyAlignment="1">
      <alignment vertical="center" wrapText="1"/>
    </xf>
    <xf numFmtId="2" fontId="21" fillId="4" borderId="36" xfId="0" applyNumberFormat="1" applyFont="1" applyFill="1" applyBorder="1" applyAlignment="1">
      <alignment horizontal="center" vertical="center" wrapText="1"/>
    </xf>
    <xf numFmtId="0" fontId="0" fillId="0" borderId="7" xfId="0" applyBorder="1" applyAlignment="1" applyProtection="1">
      <alignment horizontal="center" vertical="center" wrapText="1"/>
      <protection locked="0"/>
    </xf>
    <xf numFmtId="0" fontId="25" fillId="2" borderId="36" xfId="0" applyFont="1" applyFill="1" applyBorder="1" applyAlignment="1" applyProtection="1">
      <alignment horizontal="center" vertical="center" wrapText="1"/>
      <protection locked="0"/>
    </xf>
    <xf numFmtId="0" fontId="25" fillId="2" borderId="36" xfId="0" applyFont="1" applyFill="1" applyBorder="1" applyAlignment="1" applyProtection="1">
      <alignment vertical="center" wrapText="1"/>
      <protection locked="0"/>
    </xf>
    <xf numFmtId="0" fontId="20" fillId="7" borderId="16" xfId="0" applyFont="1" applyFill="1" applyBorder="1" applyAlignment="1">
      <alignment vertical="center" wrapText="1"/>
    </xf>
    <xf numFmtId="0" fontId="20" fillId="8" borderId="16" xfId="0" applyFont="1" applyFill="1" applyBorder="1" applyAlignment="1">
      <alignment vertical="center" wrapText="1"/>
    </xf>
    <xf numFmtId="10" fontId="3" fillId="6" borderId="16" xfId="0" applyNumberFormat="1" applyFont="1" applyFill="1" applyBorder="1" applyAlignment="1">
      <alignment horizontal="center" vertical="center"/>
    </xf>
    <xf numFmtId="0" fontId="20" fillId="7" borderId="19" xfId="0" applyFont="1" applyFill="1" applyBorder="1" applyAlignment="1">
      <alignment vertical="center" wrapText="1"/>
    </xf>
    <xf numFmtId="0" fontId="20" fillId="8" borderId="19" xfId="0" applyFont="1" applyFill="1" applyBorder="1" applyAlignment="1">
      <alignment vertical="center" wrapText="1"/>
    </xf>
    <xf numFmtId="10" fontId="3" fillId="6" borderId="19" xfId="0" applyNumberFormat="1" applyFont="1" applyFill="1" applyBorder="1" applyAlignment="1">
      <alignment horizontal="center" vertical="center"/>
    </xf>
    <xf numFmtId="0" fontId="20" fillId="7" borderId="7" xfId="0" applyFont="1" applyFill="1" applyBorder="1" applyAlignment="1">
      <alignment vertical="center" wrapText="1"/>
    </xf>
    <xf numFmtId="0" fontId="20" fillId="8" borderId="7" xfId="0" applyFont="1" applyFill="1" applyBorder="1" applyAlignment="1">
      <alignment vertical="center" wrapText="1"/>
    </xf>
    <xf numFmtId="10" fontId="3" fillId="6" borderId="7" xfId="0" applyNumberFormat="1" applyFont="1" applyFill="1" applyBorder="1" applyAlignment="1">
      <alignment horizontal="center" vertical="center"/>
    </xf>
    <xf numFmtId="0" fontId="2" fillId="3" borderId="27" xfId="0" applyFont="1" applyFill="1" applyBorder="1" applyAlignment="1">
      <alignment horizontal="left" vertical="center" wrapText="1"/>
    </xf>
    <xf numFmtId="9" fontId="2" fillId="3" borderId="25" xfId="0" applyNumberFormat="1" applyFont="1" applyFill="1" applyBorder="1" applyAlignment="1">
      <alignment horizontal="center" vertical="center" wrapText="1"/>
    </xf>
    <xf numFmtId="0" fontId="3" fillId="3" borderId="9" xfId="0" applyFont="1" applyFill="1" applyBorder="1" applyAlignment="1">
      <alignment vertical="center"/>
    </xf>
    <xf numFmtId="0" fontId="3" fillId="3" borderId="33" xfId="0" applyFont="1" applyFill="1" applyBorder="1" applyAlignment="1">
      <alignment vertical="center"/>
    </xf>
    <xf numFmtId="9" fontId="3" fillId="3" borderId="35" xfId="0" applyNumberFormat="1" applyFont="1" applyFill="1" applyBorder="1" applyAlignment="1">
      <alignment horizontal="center" vertical="center"/>
    </xf>
    <xf numFmtId="10" fontId="3" fillId="3" borderId="35" xfId="0" applyNumberFormat="1" applyFont="1" applyFill="1" applyBorder="1" applyAlignment="1">
      <alignment horizontal="center" vertical="center"/>
    </xf>
    <xf numFmtId="0" fontId="17" fillId="2" borderId="45" xfId="0" applyFont="1" applyFill="1" applyBorder="1" applyAlignment="1" applyProtection="1">
      <alignment horizontal="left" vertical="top" wrapText="1"/>
      <protection locked="0"/>
    </xf>
    <xf numFmtId="0" fontId="2"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vertical="center" wrapText="1"/>
    </xf>
    <xf numFmtId="17" fontId="21" fillId="2" borderId="44" xfId="0" applyNumberFormat="1" applyFont="1" applyFill="1" applyBorder="1" applyAlignment="1" applyProtection="1">
      <alignment horizontal="left" vertical="top" wrapText="1"/>
      <protection locked="0"/>
    </xf>
    <xf numFmtId="17" fontId="21" fillId="2" borderId="45" xfId="0" applyNumberFormat="1" applyFont="1" applyFill="1" applyBorder="1" applyAlignment="1" applyProtection="1">
      <alignment horizontal="left" vertical="top" wrapText="1"/>
      <protection locked="0"/>
    </xf>
    <xf numFmtId="0" fontId="21" fillId="2" borderId="44" xfId="0" applyFont="1" applyFill="1" applyBorder="1" applyAlignment="1" applyProtection="1">
      <alignment horizontal="center" vertical="center" wrapText="1"/>
      <protection locked="0"/>
    </xf>
    <xf numFmtId="0" fontId="21" fillId="2" borderId="45" xfId="0" applyFont="1" applyFill="1" applyBorder="1" applyAlignment="1" applyProtection="1">
      <alignment horizontal="center" vertical="center" wrapText="1"/>
      <protection locked="0"/>
    </xf>
    <xf numFmtId="17" fontId="21" fillId="2" borderId="44" xfId="0" applyNumberFormat="1" applyFont="1" applyFill="1" applyBorder="1" applyAlignment="1" applyProtection="1">
      <alignment horizontal="center" vertical="center" wrapText="1"/>
      <protection locked="0"/>
    </xf>
    <xf numFmtId="17" fontId="21" fillId="2" borderId="45" xfId="0" applyNumberFormat="1" applyFont="1" applyFill="1" applyBorder="1" applyAlignment="1" applyProtection="1">
      <alignment horizontal="center" vertical="center" wrapText="1"/>
      <protection locked="0"/>
    </xf>
    <xf numFmtId="9" fontId="21" fillId="2" borderId="44" xfId="0" applyNumberFormat="1" applyFont="1" applyFill="1" applyBorder="1" applyAlignment="1" applyProtection="1">
      <alignment horizontal="center" vertical="center" wrapText="1"/>
      <protection locked="0"/>
    </xf>
    <xf numFmtId="9" fontId="21" fillId="2" borderId="45" xfId="0" applyNumberFormat="1" applyFont="1" applyFill="1" applyBorder="1" applyAlignment="1" applyProtection="1">
      <alignment horizontal="center" vertical="center" wrapText="1"/>
      <protection locked="0"/>
    </xf>
    <xf numFmtId="0" fontId="17" fillId="4" borderId="7" xfId="0" applyFont="1" applyFill="1" applyBorder="1" applyAlignment="1">
      <alignment horizontal="left" vertical="center" wrapText="1"/>
    </xf>
    <xf numFmtId="0" fontId="17" fillId="0" borderId="7"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9" borderId="47" xfId="0" applyFont="1" applyFill="1" applyBorder="1" applyAlignment="1">
      <alignment horizontal="center" vertical="center" wrapText="1"/>
    </xf>
    <xf numFmtId="0" fontId="18" fillId="9" borderId="43" xfId="0" applyFont="1" applyFill="1" applyBorder="1" applyAlignment="1">
      <alignment horizontal="center" vertical="center" wrapText="1"/>
    </xf>
    <xf numFmtId="0" fontId="21" fillId="2" borderId="44" xfId="0" applyFont="1" applyFill="1" applyBorder="1" applyAlignment="1" applyProtection="1">
      <alignment horizontal="left" vertical="center" wrapText="1"/>
      <protection locked="0"/>
    </xf>
    <xf numFmtId="0" fontId="21" fillId="2" borderId="45" xfId="0" applyFont="1" applyFill="1" applyBorder="1" applyAlignment="1" applyProtection="1">
      <alignment horizontal="left" vertical="center" wrapText="1"/>
      <protection locked="0"/>
    </xf>
    <xf numFmtId="0" fontId="21" fillId="2" borderId="44" xfId="0" applyFont="1" applyFill="1" applyBorder="1" applyAlignment="1" applyProtection="1">
      <alignment horizontal="left" vertical="top" wrapText="1"/>
      <protection locked="0"/>
    </xf>
    <xf numFmtId="0" fontId="21" fillId="2" borderId="45" xfId="0" applyFont="1" applyFill="1" applyBorder="1" applyAlignment="1" applyProtection="1">
      <alignment horizontal="left" vertical="top" wrapText="1"/>
      <protection locked="0"/>
    </xf>
    <xf numFmtId="0" fontId="17" fillId="10" borderId="38" xfId="0" applyFont="1" applyFill="1" applyBorder="1" applyAlignment="1">
      <alignment horizontal="center" vertical="center" wrapText="1"/>
    </xf>
    <xf numFmtId="0" fontId="17" fillId="10" borderId="39" xfId="0" applyFont="1" applyFill="1" applyBorder="1" applyAlignment="1">
      <alignment horizontal="center" vertical="center" wrapText="1"/>
    </xf>
    <xf numFmtId="0" fontId="17" fillId="10" borderId="40" xfId="0" applyFont="1" applyFill="1" applyBorder="1" applyAlignment="1">
      <alignment horizontal="center" vertical="center" wrapText="1"/>
    </xf>
    <xf numFmtId="0" fontId="18" fillId="10" borderId="37" xfId="0" applyFont="1" applyFill="1" applyBorder="1" applyAlignment="1">
      <alignment horizontal="center" vertical="center" wrapText="1"/>
    </xf>
    <xf numFmtId="0" fontId="18" fillId="10" borderId="0" xfId="0" applyFont="1" applyFill="1" applyAlignment="1">
      <alignment horizontal="center" vertical="center" wrapText="1"/>
    </xf>
    <xf numFmtId="0" fontId="18" fillId="10" borderId="48" xfId="0" applyFont="1" applyFill="1" applyBorder="1" applyAlignment="1">
      <alignment horizontal="center" vertical="center" wrapText="1"/>
    </xf>
    <xf numFmtId="0" fontId="18" fillId="4" borderId="7" xfId="0" applyFont="1" applyFill="1" applyBorder="1" applyAlignment="1">
      <alignment horizontal="left" vertical="center" wrapText="1"/>
    </xf>
    <xf numFmtId="0" fontId="18" fillId="0" borderId="7" xfId="0" applyFont="1" applyBorder="1" applyAlignment="1" applyProtection="1">
      <alignment horizontal="left" vertical="center" wrapText="1"/>
      <protection locked="0"/>
    </xf>
    <xf numFmtId="0" fontId="23" fillId="6" borderId="7" xfId="0" applyFont="1" applyFill="1" applyBorder="1" applyAlignment="1">
      <alignment horizontal="left"/>
    </xf>
    <xf numFmtId="0" fontId="23" fillId="5" borderId="7" xfId="0" applyFont="1" applyFill="1" applyBorder="1" applyAlignment="1" applyProtection="1">
      <alignment horizontal="left"/>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0" fontId="5" fillId="3" borderId="1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4"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5" fillId="5" borderId="0" xfId="0" applyFont="1" applyFill="1" applyAlignment="1">
      <alignment horizontal="left" vertical="center" wrapText="1"/>
    </xf>
    <xf numFmtId="0" fontId="5" fillId="5" borderId="0" xfId="0" applyFont="1" applyFill="1" applyAlignment="1">
      <alignment horizontal="left" vertical="center"/>
    </xf>
    <xf numFmtId="0" fontId="5" fillId="3" borderId="7" xfId="0"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6" fillId="0" borderId="0" xfId="0" applyFont="1" applyAlignment="1">
      <alignment horizontal="left" vertical="center" wrapText="1"/>
    </xf>
    <xf numFmtId="0" fontId="0" fillId="0" borderId="0" xfId="0" applyAlignment="1">
      <alignment horizontal="left" vertical="center"/>
    </xf>
    <xf numFmtId="0" fontId="2" fillId="5" borderId="0" xfId="0" applyFont="1" applyFill="1" applyAlignment="1">
      <alignment horizontal="left"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9" fillId="10" borderId="10" xfId="0" applyFont="1" applyFill="1" applyBorder="1" applyAlignment="1">
      <alignment horizontal="center" vertical="center"/>
    </xf>
    <xf numFmtId="0" fontId="19" fillId="10" borderId="0" xfId="0" applyFont="1" applyFill="1" applyAlignment="1">
      <alignment horizontal="center" vertical="center"/>
    </xf>
    <xf numFmtId="0" fontId="19" fillId="10" borderId="6" xfId="0" applyFont="1" applyFill="1" applyBorder="1" applyAlignment="1">
      <alignment horizontal="center" vertical="center"/>
    </xf>
    <xf numFmtId="0" fontId="19" fillId="10" borderId="11" xfId="0"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2" fontId="2" fillId="0" borderId="0" xfId="0" applyNumberFormat="1" applyFont="1" applyAlignment="1">
      <alignment horizontal="center" vertical="center"/>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28" fillId="14" borderId="13" xfId="1" applyFont="1" applyFill="1" applyBorder="1" applyAlignment="1">
      <alignment horizontal="left" vertical="center" wrapText="1"/>
    </xf>
    <xf numFmtId="0" fontId="28" fillId="14" borderId="58" xfId="1" applyFont="1" applyFill="1" applyBorder="1" applyAlignment="1">
      <alignment horizontal="left" vertical="center" wrapText="1"/>
    </xf>
    <xf numFmtId="0" fontId="28" fillId="14" borderId="12" xfId="1" applyFont="1" applyFill="1" applyBorder="1" applyAlignment="1">
      <alignment horizontal="left" vertical="center" wrapText="1"/>
    </xf>
    <xf numFmtId="0" fontId="26" fillId="10" borderId="56" xfId="0" applyFont="1" applyFill="1" applyBorder="1" applyAlignment="1">
      <alignment horizontal="center" vertical="center"/>
    </xf>
    <xf numFmtId="0" fontId="26" fillId="10" borderId="14" xfId="0" applyFont="1" applyFill="1" applyBorder="1" applyAlignment="1">
      <alignment horizontal="center" vertical="center"/>
    </xf>
    <xf numFmtId="0" fontId="26" fillId="10" borderId="57" xfId="0" applyFont="1" applyFill="1" applyBorder="1" applyAlignment="1">
      <alignment horizontal="center" vertical="center"/>
    </xf>
    <xf numFmtId="0" fontId="36" fillId="2" borderId="13" xfId="0" applyFont="1" applyFill="1" applyBorder="1" applyAlignment="1">
      <alignment horizontal="left" vertical="center" wrapText="1"/>
    </xf>
    <xf numFmtId="0" fontId="9" fillId="2" borderId="58"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3" fillId="10" borderId="60" xfId="0" applyFont="1" applyFill="1" applyBorder="1" applyAlignment="1">
      <alignment horizontal="center"/>
    </xf>
    <xf numFmtId="0" fontId="3" fillId="10" borderId="58" xfId="0" applyFont="1" applyFill="1" applyBorder="1" applyAlignment="1">
      <alignment horizontal="center"/>
    </xf>
    <xf numFmtId="0" fontId="3" fillId="10" borderId="59" xfId="0" applyFont="1" applyFill="1" applyBorder="1" applyAlignment="1">
      <alignment horizontal="center"/>
    </xf>
    <xf numFmtId="0" fontId="28" fillId="2" borderId="62" xfId="0" applyFont="1" applyFill="1" applyBorder="1" applyAlignment="1">
      <alignment horizontal="left" vertical="center" wrapText="1"/>
    </xf>
    <xf numFmtId="0" fontId="9" fillId="2" borderId="63" xfId="0" applyFont="1" applyFill="1" applyBorder="1" applyAlignment="1">
      <alignment horizontal="left" vertical="center" wrapText="1"/>
    </xf>
    <xf numFmtId="0" fontId="9" fillId="2" borderId="50" xfId="0" applyFont="1" applyFill="1" applyBorder="1" applyAlignment="1">
      <alignment horizontal="left" vertical="center" wrapText="1"/>
    </xf>
    <xf numFmtId="0" fontId="23" fillId="6" borderId="54" xfId="0" applyFont="1" applyFill="1" applyBorder="1" applyAlignment="1">
      <alignment horizontal="left" vertical="center"/>
    </xf>
    <xf numFmtId="0" fontId="23" fillId="6" borderId="7" xfId="0" applyFont="1" applyFill="1" applyBorder="1" applyAlignment="1">
      <alignment horizontal="left" vertical="center"/>
    </xf>
    <xf numFmtId="0" fontId="23" fillId="5" borderId="7" xfId="0" applyFont="1" applyFill="1" applyBorder="1" applyAlignment="1" applyProtection="1">
      <alignment horizontal="left" vertical="center" wrapText="1"/>
      <protection locked="0"/>
    </xf>
    <xf numFmtId="0" fontId="23" fillId="5" borderId="7" xfId="0" applyFont="1" applyFill="1" applyBorder="1" applyAlignment="1" applyProtection="1">
      <alignment horizontal="left" vertical="center"/>
      <protection locked="0"/>
    </xf>
    <xf numFmtId="0" fontId="23" fillId="5" borderId="55" xfId="0" applyFont="1" applyFill="1" applyBorder="1" applyAlignment="1" applyProtection="1">
      <alignment horizontal="left" vertical="center"/>
      <protection locked="0"/>
    </xf>
    <xf numFmtId="0" fontId="19" fillId="10" borderId="38" xfId="0" applyFont="1" applyFill="1" applyBorder="1" applyAlignment="1">
      <alignment horizontal="center" vertical="center" wrapText="1"/>
    </xf>
    <xf numFmtId="0" fontId="19" fillId="10" borderId="39" xfId="0" applyFont="1" applyFill="1" applyBorder="1" applyAlignment="1">
      <alignment horizontal="center" vertical="center" wrapText="1"/>
    </xf>
    <xf numFmtId="0" fontId="19" fillId="10" borderId="40" xfId="0" applyFont="1" applyFill="1" applyBorder="1" applyAlignment="1">
      <alignment horizontal="center" vertical="center" wrapText="1"/>
    </xf>
    <xf numFmtId="0" fontId="23" fillId="6" borderId="51" xfId="0" applyFont="1" applyFill="1" applyBorder="1" applyAlignment="1">
      <alignment horizontal="left" vertical="center"/>
    </xf>
    <xf numFmtId="0" fontId="23" fillId="6" borderId="52" xfId="0" applyFont="1" applyFill="1" applyBorder="1" applyAlignment="1">
      <alignment horizontal="left" vertical="center"/>
    </xf>
    <xf numFmtId="0" fontId="12" fillId="5" borderId="52" xfId="0" applyFont="1" applyFill="1" applyBorder="1" applyAlignment="1" applyProtection="1">
      <alignment horizontal="left" vertical="center"/>
      <protection locked="0"/>
    </xf>
    <xf numFmtId="0" fontId="12" fillId="5" borderId="53" xfId="0" applyFont="1" applyFill="1" applyBorder="1" applyAlignment="1" applyProtection="1">
      <alignment horizontal="left" vertical="center"/>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AFABA-CE4E-4EB3-8B53-8C1AA69C517B}">
  <sheetPr>
    <tabColor theme="9" tint="-0.249977111117893"/>
  </sheetPr>
  <dimension ref="A1:T17"/>
  <sheetViews>
    <sheetView tabSelected="1" view="pageBreakPreview" topLeftCell="A8" zoomScale="90" zoomScaleNormal="90" zoomScaleSheetLayoutView="90" workbookViewId="0">
      <selection activeCell="B10" sqref="B10"/>
    </sheetView>
  </sheetViews>
  <sheetFormatPr defaultColWidth="12.85546875" defaultRowHeight="15" x14ac:dyDescent="0.25"/>
  <cols>
    <col min="1" max="1" width="9.42578125" style="8" customWidth="1"/>
    <col min="2" max="2" width="65.85546875" style="8" customWidth="1"/>
    <col min="3" max="3" width="13.140625" style="8" customWidth="1"/>
    <col min="4" max="4" width="18.5703125" style="8" customWidth="1"/>
    <col min="5" max="5" width="146.140625" style="8" customWidth="1"/>
    <col min="6" max="6" width="15.42578125" style="8" customWidth="1"/>
    <col min="7" max="7" width="9.140625" style="8" customWidth="1"/>
    <col min="8" max="8" width="16" style="8" bestFit="1" customWidth="1"/>
    <col min="9" max="9" width="12.85546875" style="8" customWidth="1"/>
    <col min="10" max="10" width="17.42578125" style="8" customWidth="1"/>
    <col min="11" max="11" width="12.5703125" style="8" customWidth="1"/>
    <col min="12" max="12" width="12.85546875" style="8"/>
    <col min="13" max="13" width="13" style="8" customWidth="1"/>
    <col min="14" max="15" width="15.140625" style="8" customWidth="1"/>
    <col min="16" max="16" width="2.140625" style="8" customWidth="1"/>
    <col min="17" max="17" width="12.28515625" style="8" customWidth="1"/>
    <col min="18" max="18" width="11.85546875" style="8" customWidth="1"/>
    <col min="19" max="19" width="16.85546875" style="8" bestFit="1" customWidth="1"/>
    <col min="20" max="20" width="30.28515625" style="8" customWidth="1"/>
    <col min="21" max="16384" width="12.85546875" style="8"/>
  </cols>
  <sheetData>
    <row r="1" spans="1:20" ht="15" customHeight="1" x14ac:dyDescent="0.25">
      <c r="A1" s="120"/>
      <c r="B1" s="169" t="s">
        <v>0</v>
      </c>
      <c r="C1" s="170"/>
      <c r="D1" s="170"/>
      <c r="E1" s="170"/>
      <c r="F1" s="170"/>
      <c r="G1" s="170"/>
      <c r="H1" s="170"/>
      <c r="I1" s="170"/>
      <c r="J1" s="170"/>
      <c r="K1" s="170"/>
      <c r="L1" s="170"/>
      <c r="M1" s="170"/>
      <c r="N1" s="170"/>
      <c r="O1" s="170"/>
      <c r="P1" s="170"/>
      <c r="Q1" s="170"/>
      <c r="R1" s="170"/>
      <c r="S1" s="170"/>
      <c r="T1" s="171"/>
    </row>
    <row r="2" spans="1:20" ht="15" customHeight="1" x14ac:dyDescent="0.25">
      <c r="A2" s="120"/>
      <c r="B2" s="172" t="s">
        <v>1</v>
      </c>
      <c r="C2" s="173"/>
      <c r="D2" s="173"/>
      <c r="E2" s="173"/>
      <c r="F2" s="173"/>
      <c r="G2" s="173"/>
      <c r="H2" s="173"/>
      <c r="I2" s="173"/>
      <c r="J2" s="173"/>
      <c r="K2" s="173"/>
      <c r="L2" s="173"/>
      <c r="M2" s="173"/>
      <c r="N2" s="173"/>
      <c r="O2" s="173"/>
      <c r="P2" s="173"/>
      <c r="Q2" s="173"/>
      <c r="R2" s="173"/>
      <c r="S2" s="173"/>
      <c r="T2" s="174"/>
    </row>
    <row r="3" spans="1:20" ht="22.5" customHeight="1" x14ac:dyDescent="0.25">
      <c r="A3" s="120"/>
      <c r="B3" s="175" t="s">
        <v>2</v>
      </c>
      <c r="C3" s="175"/>
      <c r="D3" s="176">
        <v>2024</v>
      </c>
      <c r="E3" s="176"/>
      <c r="F3" s="176"/>
      <c r="G3" s="176"/>
      <c r="H3" s="176"/>
      <c r="I3" s="176"/>
      <c r="J3" s="176"/>
      <c r="K3" s="176"/>
      <c r="L3" s="176"/>
      <c r="M3" s="176"/>
      <c r="N3" s="176"/>
      <c r="O3" s="176"/>
      <c r="P3" s="176"/>
      <c r="Q3" s="176"/>
      <c r="R3" s="176"/>
      <c r="S3" s="176"/>
      <c r="T3" s="176"/>
    </row>
    <row r="4" spans="1:20" ht="24" customHeight="1" x14ac:dyDescent="0.25">
      <c r="A4" s="120"/>
      <c r="B4" s="175" t="s">
        <v>3</v>
      </c>
      <c r="C4" s="175"/>
      <c r="D4" s="176" t="s">
        <v>188</v>
      </c>
      <c r="E4" s="176"/>
      <c r="F4" s="176"/>
      <c r="G4" s="176"/>
      <c r="H4" s="176"/>
      <c r="I4" s="176"/>
      <c r="J4" s="176"/>
      <c r="K4" s="176"/>
      <c r="L4" s="176"/>
      <c r="M4" s="176"/>
      <c r="N4" s="176"/>
      <c r="O4" s="176"/>
      <c r="P4" s="176"/>
      <c r="Q4" s="176"/>
      <c r="R4" s="176"/>
      <c r="S4" s="176"/>
      <c r="T4" s="176"/>
    </row>
    <row r="5" spans="1:20" ht="24.75" customHeight="1" x14ac:dyDescent="0.25">
      <c r="A5" s="120"/>
      <c r="B5" s="159" t="s">
        <v>4</v>
      </c>
      <c r="C5" s="159"/>
      <c r="D5" s="160" t="s">
        <v>189</v>
      </c>
      <c r="E5" s="160"/>
      <c r="F5" s="160"/>
      <c r="G5" s="160"/>
      <c r="H5" s="160"/>
      <c r="I5" s="160"/>
      <c r="J5" s="160"/>
      <c r="K5" s="160"/>
      <c r="L5" s="160"/>
      <c r="M5" s="160"/>
      <c r="N5" s="160"/>
      <c r="O5" s="160"/>
      <c r="P5" s="160"/>
      <c r="Q5" s="160"/>
      <c r="R5" s="160"/>
      <c r="S5" s="160"/>
      <c r="T5" s="160"/>
    </row>
    <row r="6" spans="1:20" ht="24.75" customHeight="1" x14ac:dyDescent="0.25">
      <c r="A6" s="120"/>
      <c r="B6" s="159" t="s">
        <v>5</v>
      </c>
      <c r="C6" s="159"/>
      <c r="D6" s="160" t="s">
        <v>187</v>
      </c>
      <c r="E6" s="160"/>
      <c r="F6" s="160"/>
      <c r="G6" s="160"/>
      <c r="H6" s="160"/>
      <c r="I6" s="160"/>
      <c r="J6" s="160"/>
      <c r="K6" s="160"/>
      <c r="L6" s="160"/>
      <c r="M6" s="160"/>
      <c r="N6" s="160"/>
      <c r="O6" s="160"/>
      <c r="P6" s="160"/>
      <c r="Q6" s="160"/>
      <c r="R6" s="160"/>
      <c r="S6" s="160"/>
      <c r="T6" s="160"/>
    </row>
    <row r="7" spans="1:20" ht="135" x14ac:dyDescent="0.25">
      <c r="A7" s="89" t="s">
        <v>6</v>
      </c>
      <c r="B7" s="90" t="s">
        <v>7</v>
      </c>
      <c r="C7" s="91" t="s">
        <v>8</v>
      </c>
      <c r="D7" s="161" t="s">
        <v>9</v>
      </c>
      <c r="E7" s="162"/>
      <c r="F7" s="161" t="s">
        <v>10</v>
      </c>
      <c r="G7" s="162"/>
      <c r="H7" s="91" t="s">
        <v>11</v>
      </c>
      <c r="I7" s="91" t="s">
        <v>12</v>
      </c>
      <c r="J7" s="91" t="s">
        <v>13</v>
      </c>
      <c r="K7" s="91" t="s">
        <v>12</v>
      </c>
      <c r="L7" s="91" t="s">
        <v>14</v>
      </c>
      <c r="M7" s="91" t="s">
        <v>15</v>
      </c>
      <c r="N7" s="91" t="s">
        <v>16</v>
      </c>
      <c r="O7" s="91" t="s">
        <v>17</v>
      </c>
      <c r="P7" s="163"/>
      <c r="Q7" s="91" t="s">
        <v>18</v>
      </c>
      <c r="R7" s="91" t="s">
        <v>186</v>
      </c>
      <c r="S7" s="91" t="s">
        <v>19</v>
      </c>
      <c r="T7" s="92" t="s">
        <v>20</v>
      </c>
    </row>
    <row r="8" spans="1:20" ht="408.75" customHeight="1" x14ac:dyDescent="0.25">
      <c r="A8" s="126" t="s">
        <v>190</v>
      </c>
      <c r="B8" s="144" t="s">
        <v>192</v>
      </c>
      <c r="C8" s="94">
        <v>0.15</v>
      </c>
      <c r="D8" s="165" t="s">
        <v>199</v>
      </c>
      <c r="E8" s="166"/>
      <c r="F8" s="157">
        <v>1</v>
      </c>
      <c r="G8" s="158"/>
      <c r="H8" s="95"/>
      <c r="I8" s="127"/>
      <c r="J8" s="127"/>
      <c r="K8" s="127"/>
      <c r="L8" s="127"/>
      <c r="M8" s="127"/>
      <c r="N8" s="127"/>
      <c r="O8" s="97" t="str">
        <f>IF(N8&gt;0,IF(AND(N8&gt;=0,N8&lt;61),1,IF(AND(N8&gt;=61,N8&lt;81),2,IF(AND(N8&gt;=81,N8&lt;91),3,IF(AND(N8&gt;=91,N8&lt;=100),4)))),"")</f>
        <v/>
      </c>
      <c r="P8" s="163"/>
      <c r="Q8" s="96"/>
      <c r="R8" s="96"/>
      <c r="S8" s="83">
        <f>C8*R8/100</f>
        <v>0</v>
      </c>
      <c r="T8" s="98"/>
    </row>
    <row r="9" spans="1:20" ht="99" customHeight="1" x14ac:dyDescent="0.25">
      <c r="A9" s="126" t="s">
        <v>191</v>
      </c>
      <c r="B9" s="144" t="s">
        <v>193</v>
      </c>
      <c r="C9" s="94">
        <v>0.1</v>
      </c>
      <c r="D9" s="167" t="s">
        <v>194</v>
      </c>
      <c r="E9" s="168"/>
      <c r="F9" s="151" t="s">
        <v>195</v>
      </c>
      <c r="G9" s="152"/>
      <c r="H9" s="99"/>
      <c r="I9" s="127"/>
      <c r="J9" s="128"/>
      <c r="K9" s="128"/>
      <c r="L9" s="128"/>
      <c r="M9" s="128"/>
      <c r="N9" s="127"/>
      <c r="O9" s="97" t="str">
        <f t="shared" ref="O9:O12" si="0">IF(N9&gt;0,IF(AND(N9&gt;=0,N9&lt;61),1,IF(AND(N9&gt;=61,N9&lt;81),2,IF(AND(N9&gt;=81,N9&lt;91),3,IF(AND(N9&gt;=91,N9&lt;=100),4)))),"")</f>
        <v/>
      </c>
      <c r="P9" s="163"/>
      <c r="Q9" s="100"/>
      <c r="R9" s="100"/>
      <c r="S9" s="83">
        <f t="shared" ref="S9:S12" si="1">C9*R9/100</f>
        <v>0</v>
      </c>
      <c r="T9" s="98"/>
    </row>
    <row r="10" spans="1:20" ht="40.5" customHeight="1" x14ac:dyDescent="0.25">
      <c r="A10" s="126" t="s">
        <v>196</v>
      </c>
      <c r="B10" s="144" t="s">
        <v>200</v>
      </c>
      <c r="C10" s="94">
        <v>0.75</v>
      </c>
      <c r="D10" s="167" t="s">
        <v>197</v>
      </c>
      <c r="E10" s="168"/>
      <c r="F10" s="155" t="s">
        <v>198</v>
      </c>
      <c r="G10" s="156"/>
      <c r="H10" s="99"/>
      <c r="I10" s="127"/>
      <c r="J10" s="128"/>
      <c r="K10" s="128"/>
      <c r="L10" s="128"/>
      <c r="M10" s="128"/>
      <c r="N10" s="127"/>
      <c r="O10" s="97" t="str">
        <f t="shared" si="0"/>
        <v/>
      </c>
      <c r="P10" s="163"/>
      <c r="Q10" s="100"/>
      <c r="R10" s="100"/>
      <c r="S10" s="83">
        <f t="shared" si="1"/>
        <v>0</v>
      </c>
      <c r="T10" s="82"/>
    </row>
    <row r="11" spans="1:20" ht="42" customHeight="1" x14ac:dyDescent="0.25">
      <c r="A11" s="126" t="s">
        <v>21</v>
      </c>
      <c r="B11" s="93"/>
      <c r="C11" s="94"/>
      <c r="D11" s="153"/>
      <c r="E11" s="154"/>
      <c r="F11" s="155"/>
      <c r="G11" s="156"/>
      <c r="H11" s="99"/>
      <c r="I11" s="127"/>
      <c r="J11" s="128"/>
      <c r="K11" s="128"/>
      <c r="L11" s="128"/>
      <c r="M11" s="128"/>
      <c r="N11" s="127"/>
      <c r="O11" s="97" t="str">
        <f t="shared" si="0"/>
        <v/>
      </c>
      <c r="P11" s="163"/>
      <c r="Q11" s="100"/>
      <c r="R11" s="100"/>
      <c r="S11" s="83">
        <f t="shared" si="1"/>
        <v>0</v>
      </c>
      <c r="T11" s="82"/>
    </row>
    <row r="12" spans="1:20" ht="45" customHeight="1" x14ac:dyDescent="0.25">
      <c r="A12" s="126" t="s">
        <v>21</v>
      </c>
      <c r="B12" s="93"/>
      <c r="C12" s="94"/>
      <c r="D12" s="153"/>
      <c r="E12" s="154"/>
      <c r="F12" s="157"/>
      <c r="G12" s="158"/>
      <c r="H12" s="95"/>
      <c r="I12" s="127"/>
      <c r="J12" s="128"/>
      <c r="K12" s="128"/>
      <c r="L12" s="128"/>
      <c r="M12" s="128"/>
      <c r="N12" s="128"/>
      <c r="O12" s="97" t="str">
        <f t="shared" si="0"/>
        <v/>
      </c>
      <c r="P12" s="164"/>
      <c r="Q12" s="100"/>
      <c r="R12" s="100"/>
      <c r="S12" s="83">
        <f t="shared" si="1"/>
        <v>0</v>
      </c>
      <c r="T12" s="82"/>
    </row>
    <row r="13" spans="1:20" ht="42.75" x14ac:dyDescent="0.25">
      <c r="A13" s="120"/>
      <c r="B13" s="121"/>
      <c r="C13" s="125">
        <f>SUM(C8:C12)</f>
        <v>1</v>
      </c>
      <c r="D13" s="122"/>
      <c r="E13" s="122"/>
      <c r="F13" s="122"/>
      <c r="G13" s="122"/>
      <c r="H13" s="122"/>
      <c r="I13" s="122"/>
      <c r="J13" s="122"/>
      <c r="K13" s="122"/>
      <c r="L13" s="122"/>
      <c r="M13" s="122"/>
      <c r="N13" s="122"/>
      <c r="O13" s="122"/>
      <c r="P13" s="122"/>
      <c r="Q13" s="122"/>
      <c r="R13" s="122"/>
      <c r="S13" s="101">
        <f>SUM(S8:S12)</f>
        <v>0</v>
      </c>
      <c r="T13" s="101" t="s">
        <v>22</v>
      </c>
    </row>
    <row r="14" spans="1:20" ht="15.75" x14ac:dyDescent="0.25">
      <c r="A14" s="120"/>
      <c r="B14" s="102" t="s">
        <v>23</v>
      </c>
      <c r="C14" s="122"/>
      <c r="D14" s="122"/>
      <c r="E14" s="122"/>
      <c r="F14" s="122"/>
      <c r="G14" s="122"/>
      <c r="H14" s="122"/>
      <c r="I14" s="122"/>
      <c r="J14" s="122"/>
      <c r="K14" s="122"/>
      <c r="L14" s="122"/>
      <c r="M14" s="122"/>
      <c r="N14" s="122"/>
      <c r="O14" s="122"/>
      <c r="P14" s="122"/>
      <c r="Q14" s="122"/>
      <c r="R14" s="122"/>
      <c r="S14" s="122"/>
      <c r="T14" s="120"/>
    </row>
    <row r="15" spans="1:20" ht="15" customHeight="1" x14ac:dyDescent="0.25">
      <c r="A15" s="120"/>
      <c r="B15" s="9" t="s">
        <v>24</v>
      </c>
      <c r="C15" s="103" t="s">
        <v>25</v>
      </c>
      <c r="D15" s="85" t="s">
        <v>26</v>
      </c>
      <c r="E15" s="104" t="s">
        <v>27</v>
      </c>
      <c r="F15" s="105" t="s">
        <v>28</v>
      </c>
      <c r="G15" s="145"/>
      <c r="H15" s="122"/>
      <c r="I15" s="122"/>
      <c r="J15" s="123"/>
      <c r="K15" s="123"/>
      <c r="L15" s="123"/>
      <c r="M15" s="123"/>
      <c r="N15" s="123"/>
      <c r="O15" s="123"/>
      <c r="P15" s="123"/>
      <c r="Q15" s="122"/>
      <c r="R15" s="122"/>
      <c r="S15" s="122"/>
      <c r="T15" s="120"/>
    </row>
    <row r="16" spans="1:20" ht="39.6" customHeight="1" x14ac:dyDescent="0.25">
      <c r="A16" s="120"/>
      <c r="B16" s="10" t="s">
        <v>29</v>
      </c>
      <c r="C16" s="106" t="s">
        <v>30</v>
      </c>
      <c r="D16" s="86" t="s">
        <v>31</v>
      </c>
      <c r="E16" s="107" t="s">
        <v>32</v>
      </c>
      <c r="F16" s="108" t="s">
        <v>33</v>
      </c>
      <c r="G16" s="146"/>
      <c r="H16" s="147" t="s">
        <v>34</v>
      </c>
      <c r="I16" s="148"/>
      <c r="J16" s="149" t="s">
        <v>35</v>
      </c>
      <c r="K16" s="150"/>
      <c r="L16" s="150"/>
      <c r="M16" s="150"/>
      <c r="N16" s="150"/>
      <c r="O16" s="150"/>
      <c r="P16" s="123"/>
      <c r="Q16" s="122"/>
      <c r="R16" s="122"/>
      <c r="S16" s="122"/>
      <c r="T16" s="120"/>
    </row>
    <row r="17" spans="1:20" ht="62.25" customHeight="1" x14ac:dyDescent="0.25">
      <c r="A17" s="120"/>
      <c r="B17" s="10" t="s">
        <v>36</v>
      </c>
      <c r="C17" s="84" t="s">
        <v>37</v>
      </c>
      <c r="D17" s="84" t="s">
        <v>38</v>
      </c>
      <c r="E17" s="84" t="s">
        <v>39</v>
      </c>
      <c r="F17" s="84" t="s">
        <v>40</v>
      </c>
      <c r="G17" s="146"/>
      <c r="H17" s="122"/>
      <c r="I17" s="122"/>
      <c r="J17" s="124"/>
      <c r="K17" s="124"/>
      <c r="L17" s="124"/>
      <c r="M17" s="124"/>
      <c r="N17" s="124"/>
      <c r="O17" s="124"/>
      <c r="P17" s="124"/>
      <c r="Q17" s="122"/>
      <c r="R17" s="122"/>
      <c r="S17" s="122"/>
      <c r="T17" s="120"/>
    </row>
  </sheetData>
  <sheetProtection algorithmName="SHA-512" hashValue="N77qOpTK3aPlSe6N/GIfvwxqYDGlLwUWRR1xpB25Jcgf/vdTJAX9uIN6ahiRDPYwwNOSs2lAgXHDeXN/0ycUWA==" saltValue="LKHAuuX8mbItQ34IzzXIXQ==" spinCount="100000" sheet="1" formatCells="0" formatColumns="0" formatRows="0" insertRows="0" deleteRows="0"/>
  <mergeCells count="26">
    <mergeCell ref="B1:T1"/>
    <mergeCell ref="B2:T2"/>
    <mergeCell ref="B3:C3"/>
    <mergeCell ref="D3:T3"/>
    <mergeCell ref="B4:C4"/>
    <mergeCell ref="D4:T4"/>
    <mergeCell ref="B5:C5"/>
    <mergeCell ref="D5:T5"/>
    <mergeCell ref="B6:C6"/>
    <mergeCell ref="D6:T6"/>
    <mergeCell ref="D7:E7"/>
    <mergeCell ref="F7:G7"/>
    <mergeCell ref="P7:P12"/>
    <mergeCell ref="D8:E8"/>
    <mergeCell ref="F8:G8"/>
    <mergeCell ref="D9:E9"/>
    <mergeCell ref="G15:G17"/>
    <mergeCell ref="H16:I16"/>
    <mergeCell ref="J16:O16"/>
    <mergeCell ref="F9:G9"/>
    <mergeCell ref="D10:E10"/>
    <mergeCell ref="F10:G10"/>
    <mergeCell ref="D11:E11"/>
    <mergeCell ref="F11:G11"/>
    <mergeCell ref="D12:E12"/>
    <mergeCell ref="F12:G12"/>
  </mergeCells>
  <phoneticPr fontId="37" type="noConversion"/>
  <dataValidations count="1">
    <dataValidation type="list" allowBlank="1" showInputMessage="1" showErrorMessage="1" sqref="I8:I12 K8:K12 M8:M12" xr:uid="{D958E660-C15B-4319-9AD9-2FCC59E4D7D9}">
      <formula1>"in linea,positivo,negativo"</formula1>
    </dataValidation>
  </dataValidations>
  <pageMargins left="0.15748031496062992" right="0.15748031496062992" top="0.98425196850393704" bottom="0.78740157480314965" header="0.51181102362204722" footer="0.51181102362204722"/>
  <pageSetup scale="46"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0"/>
  <sheetViews>
    <sheetView view="pageBreakPreview" zoomScaleNormal="100" zoomScaleSheetLayoutView="100" workbookViewId="0">
      <selection activeCell="F11" sqref="F11"/>
    </sheetView>
  </sheetViews>
  <sheetFormatPr defaultColWidth="9.140625" defaultRowHeight="11.25" x14ac:dyDescent="0.2"/>
  <cols>
    <col min="1" max="1" width="18" style="2" customWidth="1"/>
    <col min="2" max="3" width="8.28515625" style="48" customWidth="1"/>
    <col min="4" max="4" width="18.5703125" style="2" customWidth="1"/>
    <col min="5" max="5" width="41.85546875" style="2" customWidth="1"/>
    <col min="6" max="6" width="7" style="2" customWidth="1"/>
    <col min="7" max="8" width="7.85546875" style="2" customWidth="1"/>
    <col min="9" max="9" width="2" style="2" bestFit="1" customWidth="1"/>
    <col min="10" max="10" width="15.28515625" style="2" customWidth="1"/>
    <col min="11" max="11" width="10.7109375" style="2" customWidth="1"/>
    <col min="12" max="12" width="36.5703125" style="20" customWidth="1"/>
    <col min="13" max="13" width="39.85546875" style="20" customWidth="1"/>
    <col min="14" max="16384" width="9.140625" style="2"/>
  </cols>
  <sheetData>
    <row r="1" spans="1:13" s="1" customFormat="1" ht="15.75" customHeight="1" x14ac:dyDescent="0.2">
      <c r="A1" s="209" t="s">
        <v>41</v>
      </c>
      <c r="B1" s="210"/>
      <c r="C1" s="210"/>
      <c r="D1" s="210"/>
      <c r="E1" s="210"/>
      <c r="F1" s="210"/>
      <c r="G1" s="210"/>
      <c r="H1" s="210"/>
      <c r="I1" s="210"/>
      <c r="J1" s="210"/>
      <c r="K1" s="210"/>
      <c r="L1" s="210"/>
      <c r="M1" s="87"/>
    </row>
    <row r="2" spans="1:13" s="1" customFormat="1" ht="12.75" x14ac:dyDescent="0.2">
      <c r="A2" s="211"/>
      <c r="B2" s="212"/>
      <c r="C2" s="212"/>
      <c r="D2" s="212"/>
      <c r="E2" s="212"/>
      <c r="F2" s="212"/>
      <c r="G2" s="212"/>
      <c r="H2" s="212"/>
      <c r="I2" s="212"/>
      <c r="J2" s="212"/>
      <c r="K2" s="212"/>
      <c r="L2" s="212"/>
      <c r="M2" s="88"/>
    </row>
    <row r="3" spans="1:13" s="1" customFormat="1" ht="9" customHeight="1" x14ac:dyDescent="0.2">
      <c r="A3" s="23"/>
      <c r="B3" s="46"/>
      <c r="C3" s="46"/>
      <c r="D3" s="23"/>
      <c r="E3" s="23"/>
      <c r="F3" s="23"/>
      <c r="G3" s="23"/>
      <c r="H3" s="23"/>
      <c r="I3" s="23"/>
      <c r="J3" s="23"/>
      <c r="K3" s="23"/>
      <c r="L3" s="24"/>
      <c r="M3" s="25"/>
    </row>
    <row r="4" spans="1:13" s="1" customFormat="1" ht="15" x14ac:dyDescent="0.25">
      <c r="A4" s="177" t="s">
        <v>2</v>
      </c>
      <c r="B4" s="177"/>
      <c r="C4" s="178"/>
      <c r="D4" s="178"/>
      <c r="E4" s="178"/>
      <c r="F4" s="178"/>
      <c r="G4" s="178"/>
      <c r="H4" s="178"/>
      <c r="I4" s="178"/>
      <c r="J4" s="178"/>
      <c r="K4" s="178"/>
      <c r="L4" s="178"/>
      <c r="M4" s="178"/>
    </row>
    <row r="5" spans="1:13" s="1" customFormat="1" ht="15" x14ac:dyDescent="0.25">
      <c r="A5" s="177" t="s">
        <v>42</v>
      </c>
      <c r="B5" s="177"/>
      <c r="C5" s="178"/>
      <c r="D5" s="178"/>
      <c r="E5" s="178"/>
      <c r="F5" s="178"/>
      <c r="G5" s="178"/>
      <c r="H5" s="178"/>
      <c r="I5" s="178"/>
      <c r="J5" s="178"/>
      <c r="K5" s="178"/>
      <c r="L5" s="178"/>
      <c r="M5" s="178"/>
    </row>
    <row r="6" spans="1:13" s="1" customFormat="1" ht="15" x14ac:dyDescent="0.25">
      <c r="A6" s="177" t="s">
        <v>3</v>
      </c>
      <c r="B6" s="177"/>
      <c r="C6" s="178"/>
      <c r="D6" s="178"/>
      <c r="E6" s="178"/>
      <c r="F6" s="178"/>
      <c r="G6" s="178"/>
      <c r="H6" s="178"/>
      <c r="I6" s="178"/>
      <c r="J6" s="178"/>
      <c r="K6" s="178"/>
      <c r="L6" s="178"/>
      <c r="M6" s="178"/>
    </row>
    <row r="7" spans="1:13" s="1" customFormat="1" ht="15" x14ac:dyDescent="0.25">
      <c r="A7" s="177" t="s">
        <v>5</v>
      </c>
      <c r="B7" s="177"/>
      <c r="C7" s="178"/>
      <c r="D7" s="178"/>
      <c r="E7" s="178"/>
      <c r="F7" s="178"/>
      <c r="G7" s="178"/>
      <c r="H7" s="178"/>
      <c r="I7" s="178"/>
      <c r="J7" s="178"/>
      <c r="K7" s="178"/>
      <c r="L7" s="178"/>
      <c r="M7" s="178"/>
    </row>
    <row r="8" spans="1:13" ht="7.5" customHeight="1" thickBot="1" x14ac:dyDescent="0.25">
      <c r="A8" s="26"/>
      <c r="B8" s="47"/>
      <c r="C8" s="47"/>
      <c r="D8" s="26"/>
      <c r="E8" s="26"/>
      <c r="F8" s="26"/>
      <c r="G8" s="26"/>
      <c r="H8" s="26"/>
      <c r="I8" s="26"/>
      <c r="J8" s="26"/>
      <c r="K8" s="26"/>
      <c r="L8" s="27"/>
      <c r="M8" s="27"/>
    </row>
    <row r="9" spans="1:13" s="3" customFormat="1" x14ac:dyDescent="0.25">
      <c r="A9" s="19" t="s">
        <v>43</v>
      </c>
      <c r="B9" s="4" t="s">
        <v>44</v>
      </c>
      <c r="C9" s="4" t="s">
        <v>45</v>
      </c>
      <c r="D9" s="4" t="s">
        <v>46</v>
      </c>
      <c r="E9" s="4" t="s">
        <v>47</v>
      </c>
      <c r="F9" s="4" t="s">
        <v>48</v>
      </c>
      <c r="G9" s="4" t="s">
        <v>49</v>
      </c>
      <c r="H9" s="4" t="s">
        <v>50</v>
      </c>
      <c r="I9" s="4"/>
      <c r="J9" s="4" t="s">
        <v>51</v>
      </c>
      <c r="K9" s="4" t="s">
        <v>52</v>
      </c>
      <c r="L9" s="21" t="s">
        <v>53</v>
      </c>
      <c r="M9" s="21" t="s">
        <v>54</v>
      </c>
    </row>
    <row r="10" spans="1:13" s="5" customFormat="1" ht="96" customHeight="1" thickBot="1" x14ac:dyDescent="0.3">
      <c r="A10" s="71" t="s">
        <v>55</v>
      </c>
      <c r="B10" s="74" t="s">
        <v>56</v>
      </c>
      <c r="C10" s="74" t="s">
        <v>57</v>
      </c>
      <c r="D10" s="72" t="s">
        <v>58</v>
      </c>
      <c r="E10" s="72" t="s">
        <v>59</v>
      </c>
      <c r="F10" s="74" t="s">
        <v>60</v>
      </c>
      <c r="G10" s="74" t="s">
        <v>61</v>
      </c>
      <c r="H10" s="72" t="s">
        <v>62</v>
      </c>
      <c r="I10" s="72"/>
      <c r="J10" s="72" t="s">
        <v>63</v>
      </c>
      <c r="K10" s="72" t="s">
        <v>64</v>
      </c>
      <c r="L10" s="73" t="s">
        <v>65</v>
      </c>
      <c r="M10" s="73" t="s">
        <v>66</v>
      </c>
    </row>
    <row r="11" spans="1:13" ht="41.25" customHeight="1" x14ac:dyDescent="0.2">
      <c r="A11" s="190" t="s">
        <v>67</v>
      </c>
      <c r="B11" s="193">
        <v>0.15</v>
      </c>
      <c r="C11" s="199">
        <f>+IF((OR($B$11=0,$B$13=0,$B$15=0,$B$19=0,$B$24=0,$B$27=0)),B11/SUM($B$11:$B$27),B11)</f>
        <v>0.15</v>
      </c>
      <c r="D11" s="129" t="s">
        <v>68</v>
      </c>
      <c r="E11" s="130" t="s">
        <v>69</v>
      </c>
      <c r="F11" s="75">
        <v>0.5</v>
      </c>
      <c r="G11" s="131">
        <f>+IF((OR(F11=0,F12=0)),F11/SUM(F11:F12),F11)</f>
        <v>0.5</v>
      </c>
      <c r="H11" s="32"/>
      <c r="I11" s="33"/>
      <c r="J11" s="34"/>
      <c r="K11" s="35">
        <f>(($C$11*G11))*J11</f>
        <v>0</v>
      </c>
      <c r="L11" s="66"/>
      <c r="M11" s="36"/>
    </row>
    <row r="12" spans="1:13" ht="31.5" customHeight="1" thickBot="1" x14ac:dyDescent="0.25">
      <c r="A12" s="192"/>
      <c r="B12" s="195"/>
      <c r="C12" s="201"/>
      <c r="D12" s="132" t="s">
        <v>70</v>
      </c>
      <c r="E12" s="133" t="s">
        <v>71</v>
      </c>
      <c r="F12" s="76">
        <v>0.5</v>
      </c>
      <c r="G12" s="134">
        <f>+IF((OR(F11=0,F12=0)),F12/SUM(F11:F12),F12)</f>
        <v>0.5</v>
      </c>
      <c r="H12" s="41"/>
      <c r="I12" s="42"/>
      <c r="J12" s="52"/>
      <c r="K12" s="43">
        <f t="shared" ref="K12" si="0">(($C$11*G12))*J12</f>
        <v>0</v>
      </c>
      <c r="L12" s="70"/>
      <c r="M12" s="44"/>
    </row>
    <row r="13" spans="1:13" ht="114.75" x14ac:dyDescent="0.2">
      <c r="A13" s="190" t="s">
        <v>72</v>
      </c>
      <c r="B13" s="193">
        <v>0.2</v>
      </c>
      <c r="C13" s="199">
        <f>+IF((OR($B$11=0,$B$13=0,$B$15=0,$B$19=0,$B$24=0,$B$27=0)),B13/SUM($B$11:$B$27),B13)</f>
        <v>0.2</v>
      </c>
      <c r="D13" s="129" t="s">
        <v>73</v>
      </c>
      <c r="E13" s="130" t="s">
        <v>74</v>
      </c>
      <c r="F13" s="75">
        <v>0.5</v>
      </c>
      <c r="G13" s="131">
        <f>+IF((OR(F13=0,F14=0)),F13/SUM(F13:F14),F13)</f>
        <v>0.5</v>
      </c>
      <c r="H13" s="32"/>
      <c r="I13" s="33"/>
      <c r="J13" s="34"/>
      <c r="K13" s="35">
        <f>(($C$13*G13))*J13</f>
        <v>0</v>
      </c>
      <c r="L13" s="66"/>
      <c r="M13" s="36"/>
    </row>
    <row r="14" spans="1:13" ht="42" customHeight="1" x14ac:dyDescent="0.2">
      <c r="A14" s="192"/>
      <c r="B14" s="195"/>
      <c r="C14" s="201"/>
      <c r="D14" s="132" t="s">
        <v>75</v>
      </c>
      <c r="E14" s="133" t="s">
        <v>76</v>
      </c>
      <c r="F14" s="76">
        <v>0.5</v>
      </c>
      <c r="G14" s="134">
        <f>+IF((OR(F13=0,F14=0)),F14/SUM(F13:F14),F14)</f>
        <v>0.5</v>
      </c>
      <c r="H14" s="41"/>
      <c r="I14" s="42"/>
      <c r="J14" s="52"/>
      <c r="K14" s="43">
        <f>(($C$13*G14))*J14</f>
        <v>0</v>
      </c>
      <c r="L14" s="70"/>
      <c r="M14" s="44"/>
    </row>
    <row r="15" spans="1:13" ht="63" customHeight="1" x14ac:dyDescent="0.2">
      <c r="A15" s="190" t="s">
        <v>77</v>
      </c>
      <c r="B15" s="179">
        <v>0.15</v>
      </c>
      <c r="C15" s="213">
        <f>+IF((OR($B$11=0,$B$13=0,$B$15=0,$B$19=0,$B$24=0,$B$27=0)),B15/SUM($B$11:$B$27),B15)</f>
        <v>0.15</v>
      </c>
      <c r="D15" s="129" t="s">
        <v>78</v>
      </c>
      <c r="E15" s="130" t="s">
        <v>79</v>
      </c>
      <c r="F15" s="75">
        <v>0.25</v>
      </c>
      <c r="G15" s="131">
        <f>+IF((OR(F15=0,F16=0,F17=0,F18=0)),F15/SUM(F15:F18),F15)</f>
        <v>0.25</v>
      </c>
      <c r="H15" s="32"/>
      <c r="I15" s="33"/>
      <c r="J15" s="34"/>
      <c r="K15" s="35">
        <f>(($C$15*G15))*J15</f>
        <v>0</v>
      </c>
      <c r="L15" s="66"/>
      <c r="M15" s="36"/>
    </row>
    <row r="16" spans="1:13" ht="33" customHeight="1" x14ac:dyDescent="0.2">
      <c r="A16" s="191"/>
      <c r="B16" s="180"/>
      <c r="C16" s="214"/>
      <c r="D16" s="135" t="s">
        <v>80</v>
      </c>
      <c r="E16" s="136" t="s">
        <v>81</v>
      </c>
      <c r="F16" s="77">
        <v>0.3</v>
      </c>
      <c r="G16" s="137">
        <f>+IF((OR(F15=0,F16=0,F17=0,F18=0)),F16/SUM(F15:F18),F16)</f>
        <v>0.3</v>
      </c>
      <c r="H16" s="37"/>
      <c r="I16" s="38"/>
      <c r="J16" s="50"/>
      <c r="K16" s="39">
        <f>(($C$15*G16))*J16</f>
        <v>0</v>
      </c>
      <c r="L16" s="67"/>
      <c r="M16" s="40"/>
    </row>
    <row r="17" spans="1:13" ht="64.5" customHeight="1" x14ac:dyDescent="0.2">
      <c r="A17" s="191"/>
      <c r="B17" s="180"/>
      <c r="C17" s="214"/>
      <c r="D17" s="135" t="s">
        <v>82</v>
      </c>
      <c r="E17" s="136" t="s">
        <v>83</v>
      </c>
      <c r="F17" s="77">
        <v>0.25</v>
      </c>
      <c r="G17" s="137">
        <f>+IF((OR(F15=0,F16=0,F17=0,F18=0)),F17/SUM(F15:F18),F17)</f>
        <v>0.25</v>
      </c>
      <c r="H17" s="37"/>
      <c r="I17" s="38"/>
      <c r="J17" s="50"/>
      <c r="K17" s="39">
        <f>(($C$15*G17))*J17</f>
        <v>0</v>
      </c>
      <c r="L17" s="67"/>
      <c r="M17" s="40"/>
    </row>
    <row r="18" spans="1:13" ht="39" thickBot="1" x14ac:dyDescent="0.25">
      <c r="A18" s="192"/>
      <c r="B18" s="181"/>
      <c r="C18" s="215"/>
      <c r="D18" s="132" t="s">
        <v>84</v>
      </c>
      <c r="E18" s="133" t="s">
        <v>85</v>
      </c>
      <c r="F18" s="76">
        <v>0.2</v>
      </c>
      <c r="G18" s="134">
        <f>+IF((OR(F15=0,F16=0,F17=0,F18=0)),F18/SUM(F15:F18),F18)</f>
        <v>0.2</v>
      </c>
      <c r="H18" s="41"/>
      <c r="I18" s="42"/>
      <c r="J18" s="52"/>
      <c r="K18" s="43">
        <f>(($C$15*G18))*J18</f>
        <v>0</v>
      </c>
      <c r="L18" s="70"/>
      <c r="M18" s="44"/>
    </row>
    <row r="19" spans="1:13" ht="51" x14ac:dyDescent="0.2">
      <c r="A19" s="190" t="s">
        <v>86</v>
      </c>
      <c r="B19" s="193">
        <v>0.15</v>
      </c>
      <c r="C19" s="199">
        <f>+IF((OR($B$11=0,$B$13=0,$B$15=0,$B$19=0,$B$24=0,$B$27=0)),B19/SUM($B$11:$B$27),B19)</f>
        <v>0.15</v>
      </c>
      <c r="D19" s="129" t="s">
        <v>87</v>
      </c>
      <c r="E19" s="130" t="s">
        <v>88</v>
      </c>
      <c r="F19" s="75">
        <v>0.2</v>
      </c>
      <c r="G19" s="131">
        <f>+IF((OR(F19=0,F20=0,F21=0,F22=0,F23=0)),F19/SUM(F19:F23),F19)</f>
        <v>0.2</v>
      </c>
      <c r="H19" s="32"/>
      <c r="I19" s="33"/>
      <c r="J19" s="34"/>
      <c r="K19" s="35">
        <f>(($C$19*G19))*J19</f>
        <v>0</v>
      </c>
      <c r="L19" s="66"/>
      <c r="M19" s="36"/>
    </row>
    <row r="20" spans="1:13" ht="57" customHeight="1" x14ac:dyDescent="0.2">
      <c r="A20" s="191"/>
      <c r="B20" s="194"/>
      <c r="C20" s="200"/>
      <c r="D20" s="135" t="s">
        <v>89</v>
      </c>
      <c r="E20" s="136" t="s">
        <v>90</v>
      </c>
      <c r="F20" s="77">
        <v>0.25</v>
      </c>
      <c r="G20" s="137">
        <f>+IF((OR(F19=0,F20=0,F21=0,F22=0,F23=0)),F20/SUM(F19:F23),F20)</f>
        <v>0.25</v>
      </c>
      <c r="H20" s="37"/>
      <c r="I20" s="38"/>
      <c r="J20" s="50"/>
      <c r="K20" s="39">
        <f>(($C$19*G20))*J20</f>
        <v>0</v>
      </c>
      <c r="L20" s="67"/>
      <c r="M20" s="40"/>
    </row>
    <row r="21" spans="1:13" ht="38.25" x14ac:dyDescent="0.2">
      <c r="A21" s="191"/>
      <c r="B21" s="194"/>
      <c r="C21" s="200"/>
      <c r="D21" s="135" t="s">
        <v>91</v>
      </c>
      <c r="E21" s="136" t="s">
        <v>92</v>
      </c>
      <c r="F21" s="77">
        <v>0.15</v>
      </c>
      <c r="G21" s="137">
        <f>+IF((OR(F19=0,F20=0,F21=0,F22=0,F23=0)),F21/SUM(F19:F23),F21)</f>
        <v>0.15</v>
      </c>
      <c r="H21" s="37"/>
      <c r="I21" s="38"/>
      <c r="J21" s="50"/>
      <c r="K21" s="39">
        <f>(($C$19*G21))*J21</f>
        <v>0</v>
      </c>
      <c r="L21" s="68"/>
      <c r="M21" s="40"/>
    </row>
    <row r="22" spans="1:13" ht="25.5" x14ac:dyDescent="0.2">
      <c r="A22" s="191"/>
      <c r="B22" s="194"/>
      <c r="C22" s="200"/>
      <c r="D22" s="135" t="s">
        <v>93</v>
      </c>
      <c r="E22" s="136" t="s">
        <v>94</v>
      </c>
      <c r="F22" s="77">
        <v>0.3</v>
      </c>
      <c r="G22" s="137">
        <f>+IF((OR(F19=0,F20=0,F21=0,F22=0,F23=0)),F22/SUM(F19:F23),F22)</f>
        <v>0.3</v>
      </c>
      <c r="H22" s="37"/>
      <c r="I22" s="38"/>
      <c r="J22" s="50"/>
      <c r="K22" s="39">
        <f>(($C$19*G22))*J22</f>
        <v>0</v>
      </c>
      <c r="L22" s="68"/>
      <c r="M22" s="40"/>
    </row>
    <row r="23" spans="1:13" ht="26.25" thickBot="1" x14ac:dyDescent="0.25">
      <c r="A23" s="192"/>
      <c r="B23" s="195"/>
      <c r="C23" s="201"/>
      <c r="D23" s="132" t="s">
        <v>95</v>
      </c>
      <c r="E23" s="133" t="s">
        <v>96</v>
      </c>
      <c r="F23" s="76">
        <v>0.1</v>
      </c>
      <c r="G23" s="134">
        <f>+IF((OR(F19=0,F20=0,F21=0,F22=0,F23=0)),F23/SUM(F19:F23),F23)</f>
        <v>0.1</v>
      </c>
      <c r="H23" s="41"/>
      <c r="I23" s="42"/>
      <c r="J23" s="52"/>
      <c r="K23" s="43">
        <f>(($C$19*G23))*J23</f>
        <v>0</v>
      </c>
      <c r="L23" s="69"/>
      <c r="M23" s="44"/>
    </row>
    <row r="24" spans="1:13" ht="144.75" customHeight="1" x14ac:dyDescent="0.2">
      <c r="A24" s="190" t="s">
        <v>97</v>
      </c>
      <c r="B24" s="193">
        <v>0.2</v>
      </c>
      <c r="C24" s="199">
        <f>+IF((OR($B$11=0,$B$13=0,$B$15=0,$B$19=0,$B$24=0,$B$27=0)),B24/SUM($B$11:$B$27),B24)</f>
        <v>0.2</v>
      </c>
      <c r="D24" s="129" t="s">
        <v>98</v>
      </c>
      <c r="E24" s="130" t="s">
        <v>99</v>
      </c>
      <c r="F24" s="75">
        <v>0.4</v>
      </c>
      <c r="G24" s="131">
        <f>+IF((OR(F24=0,F25=0,F26=0)),F24/SUM(F24:F26),F24)</f>
        <v>0.4</v>
      </c>
      <c r="H24" s="32"/>
      <c r="I24" s="33"/>
      <c r="J24" s="34"/>
      <c r="K24" s="35">
        <f>(($C$24*G24))*J24</f>
        <v>0</v>
      </c>
      <c r="L24" s="63"/>
      <c r="M24" s="36"/>
    </row>
    <row r="25" spans="1:13" ht="183" customHeight="1" x14ac:dyDescent="0.2">
      <c r="A25" s="191"/>
      <c r="B25" s="194"/>
      <c r="C25" s="200"/>
      <c r="D25" s="135" t="s">
        <v>100</v>
      </c>
      <c r="E25" s="136" t="s">
        <v>101</v>
      </c>
      <c r="F25" s="77">
        <v>0.4</v>
      </c>
      <c r="G25" s="137">
        <f>+IF((OR(F24=0,F25=0,F26=0)),F25/SUM(F24:F26),F25)</f>
        <v>0.4</v>
      </c>
      <c r="H25" s="37"/>
      <c r="I25" s="38"/>
      <c r="J25" s="50"/>
      <c r="K25" s="39">
        <f>(($C$24*G25))*J25</f>
        <v>0</v>
      </c>
      <c r="L25" s="64"/>
      <c r="M25" s="40"/>
    </row>
    <row r="26" spans="1:13" ht="93" customHeight="1" thickBot="1" x14ac:dyDescent="0.25">
      <c r="A26" s="192"/>
      <c r="B26" s="195"/>
      <c r="C26" s="201"/>
      <c r="D26" s="132" t="s">
        <v>102</v>
      </c>
      <c r="E26" s="133" t="s">
        <v>103</v>
      </c>
      <c r="F26" s="76">
        <v>0.2</v>
      </c>
      <c r="G26" s="134">
        <f>+IF((OR(F24=0,F25=0,F26=0)),F26/SUM(F24:F26),F26)</f>
        <v>0.2</v>
      </c>
      <c r="H26" s="41"/>
      <c r="I26" s="42"/>
      <c r="J26" s="52"/>
      <c r="K26" s="43">
        <f>(($C$24*G26))*J26</f>
        <v>0</v>
      </c>
      <c r="L26" s="65"/>
      <c r="M26" s="44"/>
    </row>
    <row r="27" spans="1:13" ht="48" customHeight="1" x14ac:dyDescent="0.2">
      <c r="A27" s="190" t="s">
        <v>104</v>
      </c>
      <c r="B27" s="193">
        <v>0.15</v>
      </c>
      <c r="C27" s="199">
        <f>+IF((OR($B$11=0,$B$13=0,$B$15=0,$B$19=0,$B$24=0,$B$27=0)),B27/SUM($B$11:$B$27),B27)</f>
        <v>0.15</v>
      </c>
      <c r="D27" s="129" t="s">
        <v>105</v>
      </c>
      <c r="E27" s="130" t="s">
        <v>106</v>
      </c>
      <c r="F27" s="75">
        <v>0.5</v>
      </c>
      <c r="G27" s="131">
        <f>+IF((OR(F27=0,F28=0,F29=0)),F27/SUM(F27:F29),F27)</f>
        <v>0.5</v>
      </c>
      <c r="H27" s="32"/>
      <c r="I27" s="33"/>
      <c r="J27" s="34"/>
      <c r="K27" s="35">
        <f>(($C$27*G27))*J27</f>
        <v>0</v>
      </c>
      <c r="L27" s="49"/>
      <c r="M27" s="36"/>
    </row>
    <row r="28" spans="1:13" ht="39" customHeight="1" x14ac:dyDescent="0.2">
      <c r="A28" s="191"/>
      <c r="B28" s="194"/>
      <c r="C28" s="200"/>
      <c r="D28" s="135" t="s">
        <v>107</v>
      </c>
      <c r="E28" s="136" t="s">
        <v>108</v>
      </c>
      <c r="F28" s="77">
        <v>0.3</v>
      </c>
      <c r="G28" s="137">
        <f>+IF((OR(F27=0,F28=0,F29=0)),F28/SUM(F27:F29),F28)</f>
        <v>0.3</v>
      </c>
      <c r="H28" s="37"/>
      <c r="I28" s="38"/>
      <c r="J28" s="50"/>
      <c r="K28" s="39">
        <f>(($C$27*G28))*J28</f>
        <v>0</v>
      </c>
      <c r="L28" s="51"/>
      <c r="M28" s="40"/>
    </row>
    <row r="29" spans="1:13" ht="34.5" customHeight="1" thickBot="1" x14ac:dyDescent="0.25">
      <c r="A29" s="192"/>
      <c r="B29" s="195"/>
      <c r="C29" s="201"/>
      <c r="D29" s="132" t="s">
        <v>109</v>
      </c>
      <c r="E29" s="133" t="s">
        <v>110</v>
      </c>
      <c r="F29" s="76">
        <v>0.2</v>
      </c>
      <c r="G29" s="134">
        <f>+IF((OR(F27=0,F28=0,F29=0)),F29/SUM(F27:F29),F29)</f>
        <v>0.2</v>
      </c>
      <c r="H29" s="41"/>
      <c r="I29" s="42"/>
      <c r="J29" s="52"/>
      <c r="K29" s="43">
        <f>(($C$27*G29))*J29</f>
        <v>0</v>
      </c>
      <c r="L29" s="53"/>
      <c r="M29" s="44"/>
    </row>
    <row r="30" spans="1:13" ht="29.1" customHeight="1" thickBot="1" x14ac:dyDescent="0.3">
      <c r="A30" s="138" t="s">
        <v>111</v>
      </c>
      <c r="B30" s="139">
        <f>+SUM(B11:B29)</f>
        <v>1</v>
      </c>
      <c r="C30" s="139">
        <f>SUM(C11:C29)</f>
        <v>1</v>
      </c>
      <c r="D30" s="140"/>
      <c r="E30" s="141"/>
      <c r="F30" s="142">
        <f>SUM(F11:F29)/6</f>
        <v>1.0000000000000002</v>
      </c>
      <c r="G30" s="143">
        <f>SUM(G11:G29)/6</f>
        <v>1.0000000000000002</v>
      </c>
      <c r="H30" s="62"/>
      <c r="I30" s="45"/>
      <c r="J30" s="54" t="s">
        <v>112</v>
      </c>
      <c r="K30" s="55">
        <f>SUM(K11:K29)</f>
        <v>0</v>
      </c>
      <c r="L30" s="25"/>
      <c r="M30" s="25"/>
    </row>
    <row r="31" spans="1:13" ht="12.75" x14ac:dyDescent="0.2">
      <c r="A31" s="196"/>
      <c r="B31" s="196"/>
      <c r="C31" s="196"/>
      <c r="D31" s="196"/>
      <c r="E31" s="196"/>
      <c r="F31" s="196"/>
      <c r="G31" s="196"/>
      <c r="H31" s="196"/>
      <c r="I31" s="197"/>
      <c r="J31" s="56" t="s">
        <v>113</v>
      </c>
      <c r="K31" s="57"/>
      <c r="L31" s="25"/>
      <c r="M31" s="27"/>
    </row>
    <row r="32" spans="1:13" ht="12.95" customHeight="1" thickBot="1" x14ac:dyDescent="0.3">
      <c r="A32" s="196"/>
      <c r="B32" s="196"/>
      <c r="C32" s="196"/>
      <c r="D32" s="196"/>
      <c r="E32" s="196"/>
      <c r="F32" s="196"/>
      <c r="G32" s="196"/>
      <c r="H32" s="196"/>
      <c r="I32" s="197"/>
      <c r="J32" s="58" t="s">
        <v>114</v>
      </c>
      <c r="K32" s="59">
        <f>K30/4</f>
        <v>0</v>
      </c>
      <c r="L32" s="25"/>
      <c r="M32" s="27"/>
    </row>
    <row r="33" spans="1:13" ht="9" customHeight="1" thickBot="1" x14ac:dyDescent="0.25">
      <c r="A33" s="11" t="s">
        <v>23</v>
      </c>
      <c r="B33" s="46"/>
      <c r="C33" s="46"/>
      <c r="D33" s="23"/>
      <c r="E33" s="23"/>
      <c r="F33" s="23"/>
      <c r="G33" s="23"/>
      <c r="H33" s="23"/>
      <c r="I33" s="29"/>
      <c r="J33" s="60"/>
      <c r="K33" s="61"/>
      <c r="L33" s="23"/>
      <c r="M33" s="26"/>
    </row>
    <row r="34" spans="1:13" ht="26.25" thickBot="1" x14ac:dyDescent="0.25">
      <c r="A34" s="12" t="s">
        <v>24</v>
      </c>
      <c r="B34" s="188" t="s">
        <v>115</v>
      </c>
      <c r="C34" s="188"/>
      <c r="D34" s="198"/>
      <c r="E34" s="23"/>
      <c r="F34" s="23"/>
      <c r="G34" s="23"/>
      <c r="H34" s="23"/>
      <c r="I34" s="29"/>
      <c r="J34" s="54" t="s">
        <v>116</v>
      </c>
      <c r="K34" s="109">
        <f>IF(K32&lt;=0.25,D49,IF(K32&lt;0.5,D48,IF(AND(K32&gt;=0.5,K32&lt;0.6),D47,IF(AND(K32&gt;=0.6,K32&lt;0.7),D46,IF(AND(K32&gt;=0.7,K32&lt;0.85),D45,D44)))))</f>
        <v>0</v>
      </c>
      <c r="L34" s="23"/>
      <c r="M34" s="26"/>
    </row>
    <row r="35" spans="1:13" ht="19.5" customHeight="1" x14ac:dyDescent="0.2">
      <c r="A35" s="13" t="s">
        <v>117</v>
      </c>
      <c r="B35" s="187" t="s">
        <v>118</v>
      </c>
      <c r="C35" s="188"/>
      <c r="D35" s="28" t="s">
        <v>119</v>
      </c>
      <c r="E35" s="23"/>
      <c r="F35" s="23"/>
      <c r="G35" s="23"/>
      <c r="H35" s="23"/>
      <c r="I35" s="197"/>
      <c r="J35" s="110"/>
      <c r="K35" s="216"/>
      <c r="L35" s="23"/>
      <c r="M35" s="26"/>
    </row>
    <row r="36" spans="1:13" ht="11.25" customHeight="1" x14ac:dyDescent="0.2">
      <c r="A36" s="78">
        <v>1</v>
      </c>
      <c r="B36" s="182" t="s">
        <v>120</v>
      </c>
      <c r="C36" s="183"/>
      <c r="D36" s="79" t="s">
        <v>121</v>
      </c>
      <c r="E36" s="23"/>
      <c r="F36" s="23"/>
      <c r="G36" s="23"/>
      <c r="H36" s="23"/>
      <c r="I36" s="197"/>
      <c r="J36" s="110"/>
      <c r="K36" s="216"/>
      <c r="L36" s="23"/>
      <c r="M36" s="26"/>
    </row>
    <row r="37" spans="1:13" ht="11.25" customHeight="1" x14ac:dyDescent="0.2">
      <c r="A37" s="79">
        <v>2</v>
      </c>
      <c r="B37" s="182" t="s">
        <v>122</v>
      </c>
      <c r="C37" s="183"/>
      <c r="D37" s="79" t="s">
        <v>123</v>
      </c>
      <c r="E37" s="23"/>
      <c r="F37" s="23"/>
      <c r="G37" s="23"/>
      <c r="H37" s="23"/>
      <c r="I37" s="197"/>
      <c r="J37" s="110"/>
      <c r="K37" s="216"/>
      <c r="L37" s="23"/>
      <c r="M37" s="26"/>
    </row>
    <row r="38" spans="1:13" ht="12.75" x14ac:dyDescent="0.2">
      <c r="A38" s="80">
        <v>3</v>
      </c>
      <c r="B38" s="184" t="s">
        <v>124</v>
      </c>
      <c r="C38" s="185"/>
      <c r="D38" s="80" t="s">
        <v>125</v>
      </c>
      <c r="E38" s="23"/>
      <c r="F38" s="23"/>
      <c r="G38" s="23"/>
      <c r="H38" s="23"/>
      <c r="I38" s="23"/>
      <c r="J38" s="23"/>
      <c r="K38" s="23"/>
      <c r="L38" s="23"/>
      <c r="M38" s="26"/>
    </row>
    <row r="39" spans="1:13" ht="12.95" customHeight="1" x14ac:dyDescent="0.2">
      <c r="A39" s="81">
        <v>4</v>
      </c>
      <c r="B39" s="186" t="s">
        <v>126</v>
      </c>
      <c r="C39" s="186"/>
      <c r="D39" s="81" t="s">
        <v>127</v>
      </c>
      <c r="E39" s="23"/>
      <c r="F39" s="23"/>
      <c r="G39" s="23"/>
      <c r="H39" s="23"/>
      <c r="I39" s="23"/>
      <c r="J39" s="30"/>
      <c r="K39" s="30"/>
      <c r="L39" s="30"/>
      <c r="M39" s="26"/>
    </row>
    <row r="40" spans="1:13" ht="72" customHeight="1" x14ac:dyDescent="0.2">
      <c r="A40" s="204" t="s">
        <v>128</v>
      </c>
      <c r="B40" s="204"/>
      <c r="C40" s="204"/>
      <c r="D40" s="204"/>
      <c r="E40" s="204"/>
      <c r="F40" s="204"/>
      <c r="G40" s="204"/>
      <c r="H40" s="204"/>
      <c r="I40" s="204"/>
      <c r="J40" s="204"/>
      <c r="K40" s="204"/>
      <c r="L40" s="204"/>
      <c r="M40" s="47"/>
    </row>
    <row r="41" spans="1:13" ht="27.95" customHeight="1" x14ac:dyDescent="0.2">
      <c r="A41" s="202" t="s">
        <v>129</v>
      </c>
      <c r="B41" s="202"/>
      <c r="C41" s="202"/>
      <c r="D41" s="202"/>
      <c r="E41" s="202"/>
      <c r="F41" s="203"/>
      <c r="G41" s="203"/>
      <c r="H41" s="203"/>
      <c r="I41" s="203"/>
      <c r="J41" s="203"/>
      <c r="K41" s="203"/>
      <c r="L41" s="203"/>
      <c r="M41" s="203"/>
    </row>
    <row r="42" spans="1:13" ht="12.75" customHeight="1" x14ac:dyDescent="0.2">
      <c r="A42" s="189" t="s">
        <v>130</v>
      </c>
      <c r="B42" s="205" t="s">
        <v>131</v>
      </c>
      <c r="C42" s="206"/>
      <c r="D42" s="14" t="s">
        <v>132</v>
      </c>
      <c r="E42" s="26"/>
      <c r="F42" s="23"/>
      <c r="G42" s="23"/>
      <c r="H42" s="23"/>
      <c r="I42" s="23"/>
      <c r="J42" s="23"/>
      <c r="K42" s="23"/>
      <c r="L42" s="23"/>
      <c r="M42" s="26"/>
    </row>
    <row r="43" spans="1:13" ht="22.5" x14ac:dyDescent="0.2">
      <c r="A43" s="189"/>
      <c r="B43" s="207"/>
      <c r="C43" s="208"/>
      <c r="D43" s="15" t="s">
        <v>133</v>
      </c>
      <c r="E43" s="31"/>
      <c r="F43" s="23"/>
      <c r="G43" s="23"/>
      <c r="H43" s="30"/>
      <c r="I43" s="23"/>
      <c r="J43" s="23"/>
      <c r="K43" s="23"/>
      <c r="L43" s="23"/>
      <c r="M43" s="26"/>
    </row>
    <row r="44" spans="1:13" ht="12.75" x14ac:dyDescent="0.2">
      <c r="A44" s="16" t="s">
        <v>134</v>
      </c>
      <c r="B44" s="217" t="s">
        <v>135</v>
      </c>
      <c r="C44" s="218"/>
      <c r="D44" s="17">
        <v>1</v>
      </c>
      <c r="E44" s="26"/>
      <c r="F44" s="23"/>
      <c r="G44" s="23"/>
      <c r="H44" s="23"/>
      <c r="I44" s="23"/>
      <c r="J44" s="23"/>
      <c r="K44" s="23"/>
      <c r="L44" s="23"/>
      <c r="M44" s="26"/>
    </row>
    <row r="45" spans="1:13" ht="12.75" x14ac:dyDescent="0.2">
      <c r="A45" s="16" t="s">
        <v>136</v>
      </c>
      <c r="B45" s="217" t="s">
        <v>137</v>
      </c>
      <c r="C45" s="218"/>
      <c r="D45" s="18">
        <v>0.9</v>
      </c>
      <c r="E45" s="26"/>
      <c r="F45" s="23"/>
      <c r="G45" s="23"/>
      <c r="H45" s="23"/>
      <c r="I45" s="23"/>
      <c r="J45" s="23"/>
      <c r="K45" s="23"/>
      <c r="L45" s="23"/>
      <c r="M45" s="26"/>
    </row>
    <row r="46" spans="1:13" ht="12.75" x14ac:dyDescent="0.2">
      <c r="A46" s="16" t="s">
        <v>138</v>
      </c>
      <c r="B46" s="217" t="s">
        <v>139</v>
      </c>
      <c r="C46" s="218"/>
      <c r="D46" s="18">
        <v>0.8</v>
      </c>
      <c r="E46" s="26"/>
      <c r="F46" s="23"/>
      <c r="G46" s="23"/>
      <c r="H46" s="23"/>
      <c r="I46" s="23"/>
      <c r="J46" s="23"/>
      <c r="K46" s="23"/>
      <c r="L46" s="23"/>
      <c r="M46" s="26"/>
    </row>
    <row r="47" spans="1:13" ht="12.75" x14ac:dyDescent="0.2">
      <c r="A47" s="16" t="s">
        <v>140</v>
      </c>
      <c r="B47" s="217" t="s">
        <v>141</v>
      </c>
      <c r="C47" s="218"/>
      <c r="D47" s="18">
        <v>0.7</v>
      </c>
      <c r="E47" s="26"/>
      <c r="F47" s="23"/>
      <c r="G47" s="23"/>
      <c r="H47" s="23"/>
      <c r="I47" s="23"/>
      <c r="J47" s="23"/>
      <c r="K47" s="23"/>
      <c r="L47" s="26"/>
      <c r="M47" s="26"/>
    </row>
    <row r="48" spans="1:13" ht="12.75" x14ac:dyDescent="0.2">
      <c r="A48" s="16" t="s">
        <v>142</v>
      </c>
      <c r="B48" s="217" t="s">
        <v>143</v>
      </c>
      <c r="C48" s="218"/>
      <c r="D48" s="18">
        <v>0.5</v>
      </c>
      <c r="E48" s="30"/>
      <c r="F48" s="23"/>
      <c r="G48" s="23"/>
      <c r="H48" s="23"/>
      <c r="I48" s="23"/>
      <c r="J48" s="23"/>
      <c r="K48" s="23"/>
      <c r="L48" s="26"/>
      <c r="M48" s="26"/>
    </row>
    <row r="49" spans="1:13" ht="12.75" x14ac:dyDescent="0.2">
      <c r="A49" s="16" t="s">
        <v>144</v>
      </c>
      <c r="B49" s="217" t="s">
        <v>145</v>
      </c>
      <c r="C49" s="218"/>
      <c r="D49" s="18">
        <v>0</v>
      </c>
      <c r="E49" s="30"/>
      <c r="F49" s="23"/>
      <c r="G49" s="23"/>
      <c r="H49" s="23"/>
      <c r="I49" s="23"/>
      <c r="J49" s="23"/>
      <c r="K49" s="23"/>
      <c r="L49" s="26"/>
      <c r="M49" s="26"/>
    </row>
    <row r="50" spans="1:13" ht="12.75" x14ac:dyDescent="0.2">
      <c r="I50" s="1"/>
      <c r="J50" s="1"/>
      <c r="K50" s="1"/>
    </row>
  </sheetData>
  <sheetProtection algorithmName="SHA-512" hashValue="D8dm/21hgb8othGTL2l8zrl9iZDEd/h7N/+1FHB3rVfkW/rrFNMIo6JcvFRmtYP6rssuCLZthQRKFfrLB7IO4g==" saltValue="8+dwlPR6oJVNrm5uCjEEqg==" spinCount="100000" sheet="1" formatCells="0" formatColumns="0" formatRows="0"/>
  <protectedRanges>
    <protectedRange sqref="K2" name="Intervallo5"/>
    <protectedRange sqref="H11:H29" name="Intervallo2"/>
    <protectedRange sqref="J11:J29" name="Intervallo3"/>
    <protectedRange sqref="L11:L20" name="Intervallo3_1"/>
    <protectedRange sqref="A4:K7" name="Intervallo1_2"/>
    <protectedRange sqref="L4:L5" name="Intervallo1_1_1"/>
  </protectedRanges>
  <mergeCells count="47">
    <mergeCell ref="B49:C49"/>
    <mergeCell ref="B44:C44"/>
    <mergeCell ref="B45:C45"/>
    <mergeCell ref="B46:C46"/>
    <mergeCell ref="B47:C47"/>
    <mergeCell ref="B48:C48"/>
    <mergeCell ref="A1:L2"/>
    <mergeCell ref="C11:C12"/>
    <mergeCell ref="C13:C14"/>
    <mergeCell ref="C15:C18"/>
    <mergeCell ref="K35:K37"/>
    <mergeCell ref="C19:C23"/>
    <mergeCell ref="C24:C26"/>
    <mergeCell ref="A11:A12"/>
    <mergeCell ref="B11:B12"/>
    <mergeCell ref="A13:A14"/>
    <mergeCell ref="B13:B14"/>
    <mergeCell ref="A19:A23"/>
    <mergeCell ref="B19:B23"/>
    <mergeCell ref="A24:A26"/>
    <mergeCell ref="B24:B26"/>
    <mergeCell ref="A15:A18"/>
    <mergeCell ref="A42:A43"/>
    <mergeCell ref="A27:A29"/>
    <mergeCell ref="B27:B29"/>
    <mergeCell ref="A31:H32"/>
    <mergeCell ref="I31:I32"/>
    <mergeCell ref="I35:I37"/>
    <mergeCell ref="B34:D34"/>
    <mergeCell ref="C27:C29"/>
    <mergeCell ref="A41:M41"/>
    <mergeCell ref="A40:L40"/>
    <mergeCell ref="B36:C36"/>
    <mergeCell ref="B42:C43"/>
    <mergeCell ref="B15:B18"/>
    <mergeCell ref="B37:C37"/>
    <mergeCell ref="B38:C38"/>
    <mergeCell ref="B39:C39"/>
    <mergeCell ref="B35:C35"/>
    <mergeCell ref="A7:B7"/>
    <mergeCell ref="C7:M7"/>
    <mergeCell ref="A4:B4"/>
    <mergeCell ref="C4:M4"/>
    <mergeCell ref="A5:B5"/>
    <mergeCell ref="C5:M5"/>
    <mergeCell ref="A6:B6"/>
    <mergeCell ref="C6:M6"/>
  </mergeCells>
  <phoneticPr fontId="5" type="noConversion"/>
  <printOptions horizontalCentered="1" verticalCentered="1"/>
  <pageMargins left="0.31496062992125984" right="0.31496062992125984" top="0.35433070866141736" bottom="0.35433070866141736"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5139-4453-4CA0-B7A8-91A908CB890E}">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6" customWidth="1"/>
    <col min="2" max="16384" width="9.42578125" style="6"/>
  </cols>
  <sheetData>
    <row r="1" spans="1:1" ht="24.95" customHeight="1" x14ac:dyDescent="0.25">
      <c r="A1" s="111" t="s">
        <v>146</v>
      </c>
    </row>
    <row r="2" spans="1:1" ht="13.5" customHeight="1" x14ac:dyDescent="0.25">
      <c r="A2" s="7"/>
    </row>
    <row r="3" spans="1:1" ht="24.95" customHeight="1" x14ac:dyDescent="0.25">
      <c r="A3" s="7" t="s">
        <v>147</v>
      </c>
    </row>
    <row r="4" spans="1:1" ht="24.95" customHeight="1" x14ac:dyDescent="0.25">
      <c r="A4" s="7" t="s">
        <v>148</v>
      </c>
    </row>
    <row r="5" spans="1:1" ht="30" customHeight="1" x14ac:dyDescent="0.25">
      <c r="A5" s="7" t="s">
        <v>149</v>
      </c>
    </row>
    <row r="6" spans="1:1" ht="24.95" customHeight="1" x14ac:dyDescent="0.25">
      <c r="A6" s="7" t="s">
        <v>150</v>
      </c>
    </row>
    <row r="7" spans="1:1" ht="12" customHeight="1" x14ac:dyDescent="0.25">
      <c r="A7" s="7"/>
    </row>
    <row r="8" spans="1:1" ht="24.95" customHeight="1" x14ac:dyDescent="0.25">
      <c r="A8" s="112" t="s">
        <v>151</v>
      </c>
    </row>
    <row r="9" spans="1:1" ht="15" x14ac:dyDescent="0.25">
      <c r="A9" s="113" t="s">
        <v>152</v>
      </c>
    </row>
    <row r="10" spans="1:1" ht="15" x14ac:dyDescent="0.25">
      <c r="A10" s="113" t="s">
        <v>153</v>
      </c>
    </row>
    <row r="11" spans="1:1" ht="15" x14ac:dyDescent="0.25">
      <c r="A11" s="113"/>
    </row>
    <row r="12" spans="1:1" ht="15" x14ac:dyDescent="0.25">
      <c r="A12" s="113"/>
    </row>
    <row r="13" spans="1:1" ht="15" x14ac:dyDescent="0.25">
      <c r="A13" s="113"/>
    </row>
    <row r="14" spans="1:1" ht="15" x14ac:dyDescent="0.25">
      <c r="A14" s="113"/>
    </row>
    <row r="15" spans="1:1" ht="15" x14ac:dyDescent="0.25">
      <c r="A15" s="113"/>
    </row>
    <row r="16" spans="1:1" ht="15" x14ac:dyDescent="0.25">
      <c r="A16" s="113"/>
    </row>
    <row r="17" spans="1:1" ht="24.95" customHeight="1" x14ac:dyDescent="0.25">
      <c r="A17" s="112" t="s">
        <v>154</v>
      </c>
    </row>
    <row r="18" spans="1:1" ht="60" x14ac:dyDescent="0.25">
      <c r="A18" s="113" t="s">
        <v>155</v>
      </c>
    </row>
    <row r="19" spans="1:1" ht="15" x14ac:dyDescent="0.25">
      <c r="A19" s="113" t="s">
        <v>156</v>
      </c>
    </row>
    <row r="20" spans="1:1" ht="15" x14ac:dyDescent="0.25">
      <c r="A20" s="113" t="s">
        <v>157</v>
      </c>
    </row>
    <row r="21" spans="1:1" ht="15" x14ac:dyDescent="0.25">
      <c r="A21" s="113" t="s">
        <v>158</v>
      </c>
    </row>
    <row r="22" spans="1:1" ht="15" x14ac:dyDescent="0.25">
      <c r="A22" s="113" t="s">
        <v>159</v>
      </c>
    </row>
    <row r="23" spans="1:1" ht="15" x14ac:dyDescent="0.25">
      <c r="A23" s="113" t="s">
        <v>160</v>
      </c>
    </row>
    <row r="24" spans="1:1" ht="15" x14ac:dyDescent="0.25">
      <c r="A24" s="113" t="s">
        <v>161</v>
      </c>
    </row>
    <row r="25" spans="1:1" ht="15" x14ac:dyDescent="0.25">
      <c r="A25" s="114" t="s">
        <v>153</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4AD0-59EC-4E30-9497-C40682252CFD}">
  <sheetPr>
    <tabColor rgb="FFFFFF00"/>
  </sheetPr>
  <dimension ref="A1:L22"/>
  <sheetViews>
    <sheetView topLeftCell="A8" zoomScaleNormal="100" zoomScaleSheetLayoutView="100" workbookViewId="0">
      <selection activeCell="A10" sqref="A10:L10"/>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20" customWidth="1"/>
    <col min="13" max="16384" width="9.140625" style="2"/>
  </cols>
  <sheetData>
    <row r="1" spans="1:12" s="1" customFormat="1" ht="30" customHeight="1" x14ac:dyDescent="0.2">
      <c r="A1" s="241" t="s">
        <v>162</v>
      </c>
      <c r="B1" s="242"/>
      <c r="C1" s="242"/>
      <c r="D1" s="242"/>
      <c r="E1" s="242"/>
      <c r="F1" s="242"/>
      <c r="G1" s="242"/>
      <c r="H1" s="242"/>
      <c r="I1" s="242"/>
      <c r="J1" s="242"/>
      <c r="K1" s="242"/>
      <c r="L1" s="243"/>
    </row>
    <row r="2" spans="1:12" s="1" customFormat="1" ht="21" customHeight="1" x14ac:dyDescent="0.2">
      <c r="A2" s="244" t="s">
        <v>2</v>
      </c>
      <c r="B2" s="245"/>
      <c r="C2" s="246" t="s">
        <v>163</v>
      </c>
      <c r="D2" s="246"/>
      <c r="E2" s="246"/>
      <c r="F2" s="246"/>
      <c r="G2" s="246"/>
      <c r="H2" s="246"/>
      <c r="I2" s="246"/>
      <c r="J2" s="246"/>
      <c r="K2" s="246"/>
      <c r="L2" s="247"/>
    </row>
    <row r="3" spans="1:12" s="1" customFormat="1" ht="83.25" customHeight="1" x14ac:dyDescent="0.2">
      <c r="A3" s="236" t="s">
        <v>42</v>
      </c>
      <c r="B3" s="237"/>
      <c r="C3" s="238" t="s">
        <v>164</v>
      </c>
      <c r="D3" s="239"/>
      <c r="E3" s="239"/>
      <c r="F3" s="239"/>
      <c r="G3" s="239"/>
      <c r="H3" s="239"/>
      <c r="I3" s="239"/>
      <c r="J3" s="239"/>
      <c r="K3" s="239"/>
      <c r="L3" s="240"/>
    </row>
    <row r="4" spans="1:12" s="1" customFormat="1" ht="81.75" customHeight="1" x14ac:dyDescent="0.2">
      <c r="A4" s="236" t="s">
        <v>5</v>
      </c>
      <c r="B4" s="237"/>
      <c r="C4" s="238" t="s">
        <v>165</v>
      </c>
      <c r="D4" s="239"/>
      <c r="E4" s="239"/>
      <c r="F4" s="239"/>
      <c r="G4" s="239"/>
      <c r="H4" s="239"/>
      <c r="I4" s="239"/>
      <c r="J4" s="239"/>
      <c r="K4" s="239"/>
      <c r="L4" s="240"/>
    </row>
    <row r="5" spans="1:12" s="1" customFormat="1" ht="25.5" customHeight="1" x14ac:dyDescent="0.2">
      <c r="A5" s="222" t="s">
        <v>166</v>
      </c>
      <c r="B5" s="223"/>
      <c r="C5" s="223"/>
      <c r="D5" s="223"/>
      <c r="E5" s="223"/>
      <c r="F5" s="223"/>
      <c r="G5" s="223"/>
      <c r="H5" s="223"/>
      <c r="I5" s="223"/>
      <c r="J5" s="223"/>
      <c r="K5" s="223"/>
      <c r="L5" s="224"/>
    </row>
    <row r="6" spans="1:12" s="22" customFormat="1" ht="149.25" customHeight="1" x14ac:dyDescent="0.25">
      <c r="A6" s="115" t="s">
        <v>167</v>
      </c>
      <c r="B6" s="225" t="s">
        <v>168</v>
      </c>
      <c r="C6" s="226"/>
      <c r="D6" s="226"/>
      <c r="E6" s="226"/>
      <c r="F6" s="226"/>
      <c r="G6" s="226"/>
      <c r="H6" s="226"/>
      <c r="I6" s="226"/>
      <c r="J6" s="226"/>
      <c r="K6" s="226"/>
      <c r="L6" s="227"/>
    </row>
    <row r="7" spans="1:12" s="22" customFormat="1" ht="69.75" customHeight="1" x14ac:dyDescent="0.25">
      <c r="A7" s="115" t="s">
        <v>169</v>
      </c>
      <c r="B7" s="228" t="s">
        <v>170</v>
      </c>
      <c r="C7" s="226"/>
      <c r="D7" s="226"/>
      <c r="E7" s="226"/>
      <c r="F7" s="226"/>
      <c r="G7" s="226"/>
      <c r="H7" s="226"/>
      <c r="I7" s="226"/>
      <c r="J7" s="226"/>
      <c r="K7" s="226"/>
      <c r="L7" s="227"/>
    </row>
    <row r="8" spans="1:12" s="22" customFormat="1" ht="157.5" customHeight="1" x14ac:dyDescent="0.25">
      <c r="A8" s="115" t="s">
        <v>171</v>
      </c>
      <c r="B8" s="225" t="s">
        <v>172</v>
      </c>
      <c r="C8" s="226"/>
      <c r="D8" s="226"/>
      <c r="E8" s="226"/>
      <c r="F8" s="226"/>
      <c r="G8" s="226"/>
      <c r="H8" s="226"/>
      <c r="I8" s="226"/>
      <c r="J8" s="226"/>
      <c r="K8" s="226"/>
      <c r="L8" s="227"/>
    </row>
    <row r="9" spans="1:12" s="22" customFormat="1" ht="70.5" customHeight="1" x14ac:dyDescent="0.25">
      <c r="A9" s="115" t="s">
        <v>173</v>
      </c>
      <c r="B9" s="228" t="s">
        <v>185</v>
      </c>
      <c r="C9" s="226"/>
      <c r="D9" s="226"/>
      <c r="E9" s="226"/>
      <c r="F9" s="226"/>
      <c r="G9" s="226"/>
      <c r="H9" s="226"/>
      <c r="I9" s="226"/>
      <c r="J9" s="226"/>
      <c r="K9" s="226"/>
      <c r="L9" s="227"/>
    </row>
    <row r="10" spans="1:12" s="1" customFormat="1" ht="25.5" customHeight="1" x14ac:dyDescent="0.2">
      <c r="A10" s="222" t="s">
        <v>174</v>
      </c>
      <c r="B10" s="223"/>
      <c r="C10" s="223"/>
      <c r="D10" s="223"/>
      <c r="E10" s="223"/>
      <c r="F10" s="223"/>
      <c r="G10" s="223"/>
      <c r="H10" s="223"/>
      <c r="I10" s="223"/>
      <c r="J10" s="223"/>
      <c r="K10" s="223"/>
      <c r="L10" s="224"/>
    </row>
    <row r="11" spans="1:12" s="22" customFormat="1" ht="78" customHeight="1" x14ac:dyDescent="0.25">
      <c r="A11" s="116" t="s">
        <v>175</v>
      </c>
      <c r="B11" s="229" t="s">
        <v>184</v>
      </c>
      <c r="C11" s="226"/>
      <c r="D11" s="226"/>
      <c r="E11" s="226"/>
      <c r="F11" s="226"/>
      <c r="G11" s="226"/>
      <c r="H11" s="226"/>
      <c r="I11" s="226"/>
      <c r="J11" s="226"/>
      <c r="K11" s="226"/>
      <c r="L11" s="227"/>
    </row>
    <row r="12" spans="1:12" s="22" customFormat="1" ht="61.5" customHeight="1" x14ac:dyDescent="0.25">
      <c r="A12" s="116" t="s">
        <v>176</v>
      </c>
      <c r="B12" s="229" t="s">
        <v>177</v>
      </c>
      <c r="C12" s="226"/>
      <c r="D12" s="226"/>
      <c r="E12" s="226"/>
      <c r="F12" s="226"/>
      <c r="G12" s="226"/>
      <c r="H12" s="226"/>
      <c r="I12" s="226"/>
      <c r="J12" s="226"/>
      <c r="K12" s="226"/>
      <c r="L12" s="227"/>
    </row>
    <row r="13" spans="1:12" s="22" customFormat="1" ht="96.75" customHeight="1" x14ac:dyDescent="0.25">
      <c r="A13" s="116" t="s">
        <v>178</v>
      </c>
      <c r="B13" s="229" t="s">
        <v>179</v>
      </c>
      <c r="C13" s="226"/>
      <c r="D13" s="226"/>
      <c r="E13" s="226"/>
      <c r="F13" s="226"/>
      <c r="G13" s="226"/>
      <c r="H13" s="226"/>
      <c r="I13" s="226"/>
      <c r="J13" s="226"/>
      <c r="K13" s="226"/>
      <c r="L13" s="227"/>
    </row>
    <row r="14" spans="1:12" ht="12.75" x14ac:dyDescent="0.2">
      <c r="A14" s="230"/>
      <c r="B14" s="231"/>
      <c r="C14" s="231"/>
      <c r="D14" s="231"/>
      <c r="E14" s="231"/>
      <c r="F14" s="231"/>
      <c r="G14" s="231"/>
      <c r="H14" s="231"/>
      <c r="I14" s="231"/>
      <c r="J14" s="231"/>
      <c r="K14" s="231"/>
      <c r="L14" s="232"/>
    </row>
    <row r="15" spans="1:12" s="22" customFormat="1" ht="114.75" customHeight="1" x14ac:dyDescent="0.25">
      <c r="A15" s="117" t="s">
        <v>180</v>
      </c>
      <c r="B15" s="233" t="s">
        <v>181</v>
      </c>
      <c r="C15" s="234"/>
      <c r="D15" s="234"/>
      <c r="E15" s="234"/>
      <c r="F15" s="234"/>
      <c r="G15" s="234"/>
      <c r="H15" s="234"/>
      <c r="I15" s="234"/>
      <c r="J15" s="234"/>
      <c r="K15" s="234"/>
      <c r="L15" s="235"/>
    </row>
    <row r="16" spans="1:12" s="119" customFormat="1" ht="65.25" customHeight="1" x14ac:dyDescent="0.2">
      <c r="A16" s="118" t="s">
        <v>182</v>
      </c>
      <c r="B16" s="219" t="s">
        <v>183</v>
      </c>
      <c r="C16" s="220"/>
      <c r="D16" s="220"/>
      <c r="E16" s="220"/>
      <c r="F16" s="220"/>
      <c r="G16" s="220"/>
      <c r="H16" s="220"/>
      <c r="I16" s="220"/>
      <c r="J16" s="220"/>
      <c r="K16" s="220"/>
      <c r="L16" s="221"/>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9 A15:K15" name="Intervallo1"/>
    <protectedRange sqref="L2:L3" name="Intervallo1_1"/>
    <protectedRange sqref="A16:K16" name="Intervallo1_2"/>
  </protectedRanges>
  <mergeCells count="19">
    <mergeCell ref="A4:B4"/>
    <mergeCell ref="C4:L4"/>
    <mergeCell ref="A1:L1"/>
    <mergeCell ref="A2:B2"/>
    <mergeCell ref="C2:L2"/>
    <mergeCell ref="A3:B3"/>
    <mergeCell ref="C3:L3"/>
    <mergeCell ref="B16:L16"/>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Scheda Ass,Mon,Sint Obiettivi</vt:lpstr>
      <vt:lpstr>Scheda Comportamenti EP resp</vt:lpstr>
      <vt:lpstr>RELAZIONE DI SINTESI</vt:lpstr>
      <vt:lpstr>Istruzioni Compilazione</vt:lpstr>
      <vt:lpstr>'Scheda Comportamenti EP resp'!_ftn1</vt:lpstr>
      <vt:lpstr>'Scheda Comportamenti EP resp'!_ftnref1</vt:lpstr>
      <vt:lpstr>'Scheda Comportamenti EP resp'!_ftnref2</vt:lpstr>
      <vt:lpstr>'Istruzioni Compilazione'!Area_stampa</vt:lpstr>
      <vt:lpstr>'Scheda Ass,Mon,Sint Obiettivi'!Area_stampa</vt:lpstr>
      <vt:lpstr>'Scheda Comportamenti EP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ANGELA PENTELLA</cp:lastModifiedBy>
  <cp:revision/>
  <cp:lastPrinted>2024-04-04T09:07:44Z</cp:lastPrinted>
  <dcterms:created xsi:type="dcterms:W3CDTF">2014-11-14T17:12:20Z</dcterms:created>
  <dcterms:modified xsi:type="dcterms:W3CDTF">2024-04-09T06:52:41Z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2023-04-21T08:33:58Z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f61759b7-120d-4cb9-b688-c7670325e8bf</vt:lpwstr>
  </property>
  <property fmtid="{D5CDD505-2E9C-101B-9397-08002B2CF9AE}" pid="8" name="MSIP_Label_2ad0b24d-6422-44b0-b3de-abb3a9e8c81a_ContentBits">
    <vt:lpwstr>0</vt:lpwstr>
  </property>
</Properties>
</file>