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nicmarti_unina_it/Documents/SITO WEB UNINA/PUBBLICAZIONI ANNO 2024/04 APR/16/FASCICOLI/"/>
    </mc:Choice>
  </mc:AlternateContent>
  <xr:revisionPtr revIDLastSave="0" documentId="8_{C67C18DD-7674-43DB-9D5C-8012628B1F41}" xr6:coauthVersionLast="47" xr6:coauthVersionMax="47" xr10:uidLastSave="{00000000-0000-0000-0000-000000000000}"/>
  <bookViews>
    <workbookView xWindow="-120" yWindow="-120" windowWidth="24240" windowHeight="130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Print_Area" localSheetId="3">'Istruzioni Compilazione'!$A$1:$L$17</definedName>
    <definedName name="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R16" i="10"/>
  <c r="R15" i="10"/>
  <c r="R14" i="10"/>
  <c r="R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<sst xmlns="http://schemas.openxmlformats.org/spreadsheetml/2006/main" count="208" uniqueCount="194">
  <si>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</si>
  <si>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</si>
  <si>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</si>
  <si>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</si>
  <si>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</si>
  <si>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</si>
  <si>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</si>
  <si>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</si>
  <si>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</si>
  <si>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</si>
  <si>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</si>
  <si>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</si>
  <si>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</si>
  <si>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</si>
  <si>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</si>
  <si>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</si>
  <si>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</si>
  <si>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</si>
  <si>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</si>
  <si>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</si>
  <si>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</si>
  <si>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</si>
  <si>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</si>
  <si>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</si>
  <si>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</si>
  <si>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</si>
  <si>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</si>
  <si>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</si>
  <si>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</si>
  <si>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</si>
  <si>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</si>
  <si>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</si>
  <si>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</si>
  <si>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</si>
  <si>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</si>
  <si>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</si>
  <si>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</si>
  <si>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</si>
  <si>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</si>
  <si>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</si>
  <si>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</si>
  <si>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</si>
  <si>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</si>
  <si>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</si>
  <si>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</si>
  <si>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</si>
  <si>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</si>
  <si>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</si>
  <si>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</si>
  <si>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</si>
  <si>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</si>
  <si>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</si>
  <si>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</si>
  <si>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</si>
  <si>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</si>
  <si>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</si>
  <si>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</si>
  <si>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</si>
  <si>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</si>
  <si>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</si>
  <si>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</si>
  <si>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</si>
  <si>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</si>
  <si>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</si>
  <si>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</si>
  <si>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</si>
  <si>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</si>
  <si>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</si>
  <si>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</si>
  <si>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</si>
  <si>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</si>
  <si>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</si>
  <si>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</si>
  <si>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</si>
  <si>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</si>
  <si>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</si>
  <si>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</si>
  <si>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</si>
  <si>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</si>
  <si>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</si>
  <si>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</si>
  <si>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</si>
  <si>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</si>
  <si>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</si>
  <si>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</si>
  <si>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</si>
  <si>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</si>
  <si>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</si>
  <si>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</si>
  <si>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</si>
  <si>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</si>
  <si>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</si>
  <si>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</si>
  <si>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</si>
  <si>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</si>
  <si>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</si>
  <si>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</si>
  <si>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</si>
  <si>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</si>
  <si>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</si>
  <si>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</si>
  <si>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</si>
  <si>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</si>
  <si>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</si>
  <si>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</si>
  <si>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</si>
  <si>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</si>
  <si>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</si>
  <si>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</si>
  <si>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</si>
  <si>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</si>
  <si>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</si>
  <si>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</si>
  <si>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</si>
  <si>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</si>
  <si>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</si>
  <si>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</si>
  <si>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</si>
  <si>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</si>
  <si>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</si>
  <si>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</si>
  <si>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</si>
  <si>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</si>
  <si>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</si>
  <si>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</si>
  <si>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</si>
  <si>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</si>
  <si>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</si>
  <si>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</si>
  <si>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</si>
  <si>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</si>
  <si>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</si>
  <si>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</si>
  <si>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</si>
  <si>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</si>
  <si>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</si>
  <si>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</si>
  <si>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</si>
  <si>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</si>
  <si>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</si>
  <si>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</si>
  <si>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</si>
  <si>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</si>
  <si>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</si>
  <si>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</si>
  <si>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</si>
  <si>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</si>
  <si>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</si>
  <si>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</si>
  <si>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</si>
  <si>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</si>
  <si>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</si>
  <si>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</si>
  <si>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</si>
  <si>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</si>
  <si>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</si>
  <si>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</si>
  <si>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</si>
  <si>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</si>
  <si>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</si>
  <si>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</si>
  <si>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</si>
  <si>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</si>
  <si>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</si>
  <si>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</si>
  <si>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</si>
  <si>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</si>
  <si>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Dott.. Enrico Di Clemente</t>
  </si>
  <si>
    <t>Dipartimento di Scienze della Terra, dell'Ambiente e delle Risorse</t>
  </si>
  <si>
    <t>Ob. 1:</t>
  </si>
  <si>
    <t>Ob. 2:</t>
  </si>
  <si>
    <t>Ob. 3:</t>
  </si>
  <si>
    <t>Ob. 4:</t>
  </si>
  <si>
    <t>Anno 2024</t>
  </si>
  <si>
    <t>Ob. 1: Frequenza di corsi di formazione obbligatoria in materia di cultura di genere, privacy, etica, comunicazione, comportamento e cybersicurezza. Il dott. Di Clemente Enrico, oltre ai sopra citati corsi, essendo formato per il ruolo di ASPPL, antincendio e primo soccorso, seguirà i corsi di formazione e aggiornamento obbligatori in materia di salute e sicurezza sui luoghi di lavoro.</t>
  </si>
  <si>
    <t>Ob. 2:Attività didattica sussidiaria e integrativa (correlatore tesi, esercitazioni di laboratorio). In riferimento al citato obiettivo, il dott. Di Clemente Enrico collaborerà alle esercitazioni di laboratorio per il prof. Calcaterra Domenico, per il prof. De Vita Pantaleone,  per  il prof. Russo Giacomo e per la prof.ssa Vitale Enza, sia per corsi di Laurea Triennali che Magistrali.  Il soggetto valutato sarà impegnato nella funzione di correlatore di tesi, Triennali e Magistrali, in collaborazione con i su citati docenti ed anche con i proff. Di Martire Diego e  Guerriero Luigi.  Il dott. Di Clemente Enrico sarà impegnato anche nella funzione di Tutor Tecnico di Laboratorio per studenti (Laurea Magistrale e Triennale) Tirocinanti Intramoenia e Borsisti Post Laurea. Inoltre, il dott. Di Clemente Enrico sarà impegnato in qualità di Tutor PCTO ( percorsi per le Competenze Trasversali e L'Orientamento) e PLS (Piano Lauree Scientifiche), ossia per le attività inerenti le iniziative di "Terza Missione".</t>
  </si>
  <si>
    <t xml:space="preserve">Ob. 4: Efficienza delle strumentazioni geotecniche. Il dott. Di Clemente Enrico, per le esigenze di tesi e ricerche sperimentali, integrerà, modificando e recuperando, operazioni tuttavia reversibili, parti di strumentazioni disponibili con un basso impegno di spesa. Il soggetto valutato  procederà, come da prassi, alle verifiche di funzionamento di tutta la dotazione strumentale del laboratorio che, per la dotazione complessiva, è utilizzato anche da una utenza di altri Atenei nazionali. </t>
  </si>
  <si>
    <t>Ob. 5: Aggiornamento database dell'attività di laboratorio. Il dott. Di Clemente Enrico provvederà a modificare ed implementare, per ogni esigenza sperimentale, un appropriato programma di sviluppo e calcolo elettronico dei dati sperimentali acquisiti con relativi grafici ed elaborazione matematica, da fare utilizzare a laureandi, dottorandi, tirocinanti e borsisti. Inoltre, provvederà ad aggiornare il database scientifico del laboratorio.</t>
  </si>
  <si>
    <t>Durante l'anno 2024 le esercitazioni di laboratorio da eseguire saranno in numero di circa 12, circa 4/6 studenti saranno impegnati in prove sperimentali per la tesi finale di laurea,  mentre gli studenti impegnati in tirocinio intramoenia saranno 2/3. Le tesi da  seguire quale correlatore saranno 5/6 tra magistrali e  triennali ed infine I dottorandi impegnati in laboratorio saranno  circai 4.</t>
  </si>
  <si>
    <t xml:space="preserve"> Durante l'anno 2024 sarà garantita la continuità delle prestazioni laboratoriali a tutta l'utenza interna che esterna.</t>
  </si>
  <si>
    <t xml:space="preserve">I diversi programmi di calcolo e sviluppo elettronico, dei dati sperimentali raccolti durante il 2024, saranno oggetto di aggiornamenti ed implementazione in funzione di quanto richiesto dalla utenza interna che esterna. </t>
  </si>
  <si>
    <t>Dedizione ed impegno ottimamente correlati agli obiettivi assegnati.</t>
  </si>
  <si>
    <t>Grande attenzione al rispetto dei tempi ed economicità per l'utenza interessata.</t>
  </si>
  <si>
    <t>Massima attenzione alla ricerca scientifica, formazione e diffusione delle conoscenze.</t>
  </si>
  <si>
    <t>Grande attenzione all'utenza interna ed esterna con disponibilità alla comunicazione, inerente alla struttura gestita, anche attraverso le svariate opportunità informatiche esistenti.</t>
  </si>
  <si>
    <t>Prontamente operativo nella gestione di eventuali disservizi adottando adeguate soluzioni.</t>
  </si>
  <si>
    <t>Eccellente capacità di programmazione per il servizio offerto alla utenza attraverso un costante monitoraggio degli obiettivi di interesse.</t>
  </si>
  <si>
    <t>Attenzione al rispetto dei tempi richiesti per tale adempimento.</t>
  </si>
  <si>
    <t>Estrema efficacia nell'affrontare le possibili criticità sin dai primi segnali di attenzione.</t>
  </si>
  <si>
    <t>Ottima collaborazione generale e scientifica con altre strutture di Ateneo.</t>
  </si>
  <si>
    <t>Sfruttando le competenze personali generali e specifiche acquisite la risposta agli imprevisti è rapida.</t>
  </si>
  <si>
    <t>Direttore del Dipartimento: Prof. Vincenzo Morra</t>
  </si>
  <si>
    <t>Dott. Enrico Di Clemente</t>
  </si>
  <si>
    <t xml:space="preserve">Le ore dei corsi di formazione obbligatoria da frequentare durante l'anno 2024 sono indicate in: "Appendice 3.4 al PIAO 2024/2026 Formazione del Personale". Diversi corsi presenti in Appendice 3.4 già sono stati svolti con esito positivo.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</si>
</sst>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0" borderId="10" xfId="0" applyFont="1" applyBorder="1" applyAlignment="1" applyProtection="1">
      <alignment horizontal="center" vertical="center" wrapText="1"/>
      <protection locked="0"/>
    </xf>
    <xf numFmtId="0" fontId="3" fillId="0" borderId="12" xfId="2" applyFont="1" applyBorder="1" applyAlignment="1" applyProtection="1">
      <alignment horizontal="center" vertical="center" wrapText="1"/>
      <protection locked="0"/>
    </xf>
    <xf numFmtId="0" fontId="3" fillId="0" borderId="10" xfId="2" applyFont="1" applyBorder="1" applyAlignment="1" applyProtection="1">
      <alignment horizontal="center" vertical="center" wrapText="1"/>
      <protection locked="0"/>
    </xf>
    <xf numFmtId="0" fontId="3" fillId="0" borderId="13" xfId="2" applyFont="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B28" sqref="B28"/>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1" t="s">
        <v>0</v>
      </c>
      <c r="C1" s="142"/>
      <c r="D1" s="142"/>
      <c r="E1" s="142"/>
      <c r="F1" s="142"/>
      <c r="G1" s="142"/>
      <c r="H1" s="142"/>
      <c r="I1" s="142"/>
      <c r="J1" s="142"/>
      <c r="K1" s="142"/>
      <c r="L1" s="142"/>
      <c r="M1" s="142"/>
      <c r="N1" s="142"/>
      <c r="O1" s="142"/>
      <c r="P1" s="142"/>
      <c r="Q1" s="142"/>
      <c r="R1" s="143"/>
    </row>
    <row r="2" spans="1:18" ht="17.25" customHeight="1" x14ac:dyDescent="0.25">
      <c r="A2" s="31"/>
      <c r="B2" s="144" t="s">
        <v>1</v>
      </c>
      <c r="C2" s="145"/>
      <c r="D2" s="145"/>
      <c r="E2" s="145"/>
      <c r="F2" s="145"/>
      <c r="G2" s="145"/>
      <c r="H2" s="145"/>
      <c r="I2" s="145"/>
      <c r="J2" s="145"/>
      <c r="K2" s="145"/>
      <c r="L2" s="145"/>
      <c r="M2" s="145"/>
      <c r="N2" s="145"/>
      <c r="O2" s="145"/>
      <c r="P2" s="145"/>
      <c r="Q2" s="145"/>
      <c r="R2" s="146"/>
    </row>
    <row r="3" spans="1:18" ht="15.75" customHeight="1" x14ac:dyDescent="0.25">
      <c r="A3" s="31"/>
      <c r="B3" s="147" t="s">
        <v>2</v>
      </c>
      <c r="C3" s="148"/>
      <c r="D3" s="148"/>
      <c r="E3" s="148"/>
      <c r="F3" s="148"/>
      <c r="G3" s="148"/>
      <c r="H3" s="148"/>
      <c r="I3" s="148"/>
      <c r="J3" s="148"/>
      <c r="K3" s="148"/>
      <c r="L3" s="148"/>
      <c r="M3" s="148"/>
      <c r="N3" s="148"/>
      <c r="O3" s="148"/>
      <c r="P3" s="148"/>
      <c r="Q3" s="148"/>
      <c r="R3" s="149"/>
    </row>
    <row r="4" spans="1:18" ht="15.75" x14ac:dyDescent="0.25">
      <c r="A4" s="31"/>
      <c r="B4" s="97"/>
      <c r="C4" s="83"/>
      <c r="D4" s="83"/>
      <c r="E4" s="83"/>
      <c r="F4" s="83"/>
      <c r="G4" s="83"/>
      <c r="H4" s="83"/>
      <c r="I4" s="83"/>
      <c r="J4" s="83"/>
      <c r="K4" s="83"/>
      <c r="L4" s="83"/>
      <c r="M4" s="83"/>
      <c r="N4" s="83"/>
      <c r="O4" s="83"/>
      <c r="P4" s="83"/>
      <c r="Q4" s="83"/>
      <c r="R4" s="83"/>
    </row>
    <row r="5" spans="1:18" s="66" customFormat="1" ht="22.5" customHeight="1" x14ac:dyDescent="0.25">
      <c r="A5" s="96"/>
      <c r="B5" s="137" t="s">
        <v>3</v>
      </c>
      <c r="C5" s="137"/>
      <c r="D5" s="138" t="s">
        <v>173</v>
      </c>
      <c r="E5" s="139"/>
      <c r="F5" s="139"/>
      <c r="G5" s="139"/>
      <c r="H5" s="139"/>
      <c r="I5" s="139"/>
      <c r="J5" s="139"/>
      <c r="K5" s="139"/>
      <c r="L5" s="139"/>
      <c r="M5" s="139"/>
      <c r="N5" s="139"/>
      <c r="O5" s="139"/>
      <c r="P5" s="139"/>
      <c r="Q5" s="139"/>
      <c r="R5" s="140"/>
    </row>
    <row r="6" spans="1:18" s="66" customFormat="1" ht="24" customHeight="1" x14ac:dyDescent="0.25">
      <c r="A6" s="96"/>
      <c r="B6" s="137" t="s">
        <v>4</v>
      </c>
      <c r="C6" s="137"/>
      <c r="D6" s="138" t="s">
        <v>167</v>
      </c>
      <c r="E6" s="139"/>
      <c r="F6" s="139"/>
      <c r="G6" s="139"/>
      <c r="H6" s="139"/>
      <c r="I6" s="139"/>
      <c r="J6" s="139"/>
      <c r="K6" s="139"/>
      <c r="L6" s="139"/>
      <c r="M6" s="139"/>
      <c r="N6" s="139"/>
      <c r="O6" s="139"/>
      <c r="P6" s="139"/>
      <c r="Q6" s="139"/>
      <c r="R6" s="140"/>
    </row>
    <row r="7" spans="1:18" s="66" customFormat="1" ht="24.75" customHeight="1" x14ac:dyDescent="0.25">
      <c r="A7" s="96"/>
      <c r="B7" s="153" t="s">
        <v>5</v>
      </c>
      <c r="C7" s="153"/>
      <c r="D7" s="154" t="s">
        <v>191</v>
      </c>
      <c r="E7" s="155"/>
      <c r="F7" s="155"/>
      <c r="G7" s="155"/>
      <c r="H7" s="155"/>
      <c r="I7" s="155"/>
      <c r="J7" s="155"/>
      <c r="K7" s="155"/>
      <c r="L7" s="155"/>
      <c r="M7" s="155"/>
      <c r="N7" s="155"/>
      <c r="O7" s="155"/>
      <c r="P7" s="155"/>
      <c r="Q7" s="155"/>
      <c r="R7" s="156"/>
    </row>
    <row r="8" spans="1:18" s="66" customFormat="1" ht="24.75" customHeight="1" x14ac:dyDescent="0.25">
      <c r="A8" s="96"/>
      <c r="B8" s="153" t="s">
        <v>6</v>
      </c>
      <c r="C8" s="153"/>
      <c r="D8" s="154" t="s">
        <v>168</v>
      </c>
      <c r="E8" s="155"/>
      <c r="F8" s="155"/>
      <c r="G8" s="155"/>
      <c r="H8" s="155"/>
      <c r="I8" s="155"/>
      <c r="J8" s="155"/>
      <c r="K8" s="155"/>
      <c r="L8" s="155"/>
      <c r="M8" s="155"/>
      <c r="N8" s="155"/>
      <c r="O8" s="155"/>
      <c r="P8" s="155"/>
      <c r="Q8" s="155"/>
      <c r="R8" s="156"/>
    </row>
    <row r="9" spans="1:18" ht="15" customHeight="1" x14ac:dyDescent="0.25">
      <c r="A9" s="31"/>
      <c r="B9" s="83"/>
      <c r="C9" s="83"/>
      <c r="D9" s="83"/>
      <c r="E9" s="83"/>
      <c r="F9" s="83"/>
      <c r="G9" s="83"/>
      <c r="H9" s="83"/>
      <c r="I9" s="83"/>
      <c r="J9" s="83"/>
      <c r="K9" s="83"/>
      <c r="L9" s="98"/>
      <c r="M9" s="98"/>
      <c r="N9" s="157"/>
      <c r="O9" s="157"/>
      <c r="P9" s="99"/>
      <c r="Q9" s="158"/>
      <c r="R9" s="158"/>
    </row>
    <row r="10" spans="1:18" ht="28.5" customHeight="1" x14ac:dyDescent="0.25">
      <c r="A10" s="150" t="s">
        <v>7</v>
      </c>
      <c r="B10" s="159" t="s">
        <v>8</v>
      </c>
      <c r="C10" s="150" t="s">
        <v>9</v>
      </c>
      <c r="D10" s="150" t="s">
        <v>10</v>
      </c>
      <c r="E10" s="150" t="s">
        <v>11</v>
      </c>
      <c r="F10" s="150" t="s">
        <v>12</v>
      </c>
      <c r="G10" s="150" t="s">
        <v>13</v>
      </c>
      <c r="H10" s="150" t="s">
        <v>14</v>
      </c>
      <c r="I10" s="150" t="s">
        <v>13</v>
      </c>
      <c r="J10" s="150" t="s">
        <v>15</v>
      </c>
      <c r="K10" s="150" t="s">
        <v>13</v>
      </c>
      <c r="L10" s="150" t="s">
        <v>16</v>
      </c>
      <c r="M10" s="150" t="s">
        <v>17</v>
      </c>
      <c r="N10" s="167"/>
      <c r="O10" s="150" t="s">
        <v>18</v>
      </c>
      <c r="P10" s="150" t="s">
        <v>164</v>
      </c>
      <c r="Q10" s="170" t="s">
        <v>19</v>
      </c>
      <c r="R10" s="150" t="s">
        <v>20</v>
      </c>
    </row>
    <row r="11" spans="1:18" ht="28.5" customHeight="1" x14ac:dyDescent="0.25">
      <c r="A11" s="151"/>
      <c r="B11" s="160"/>
      <c r="C11" s="151"/>
      <c r="D11" s="151"/>
      <c r="E11" s="151"/>
      <c r="F11" s="151"/>
      <c r="G11" s="151"/>
      <c r="H11" s="151"/>
      <c r="I11" s="151"/>
      <c r="J11" s="151"/>
      <c r="K11" s="151"/>
      <c r="L11" s="151"/>
      <c r="M11" s="151"/>
      <c r="N11" s="168"/>
      <c r="O11" s="151"/>
      <c r="P11" s="151"/>
      <c r="Q11" s="171"/>
      <c r="R11" s="151"/>
    </row>
    <row r="12" spans="1:18" ht="28.5" customHeight="1" x14ac:dyDescent="0.25">
      <c r="A12" s="152"/>
      <c r="B12" s="161"/>
      <c r="C12" s="152"/>
      <c r="D12" s="152"/>
      <c r="E12" s="152"/>
      <c r="F12" s="152"/>
      <c r="G12" s="152"/>
      <c r="H12" s="152"/>
      <c r="I12" s="152"/>
      <c r="J12" s="152"/>
      <c r="K12" s="152"/>
      <c r="L12" s="152"/>
      <c r="M12" s="152"/>
      <c r="N12" s="169"/>
      <c r="O12" s="152"/>
      <c r="P12" s="152"/>
      <c r="Q12" s="172"/>
      <c r="R12" s="152"/>
    </row>
    <row r="13" spans="1:18" ht="200.1" customHeight="1" x14ac:dyDescent="0.25">
      <c r="A13" s="65" t="s">
        <v>169</v>
      </c>
      <c r="B13" s="132" t="s">
        <v>174</v>
      </c>
      <c r="C13" s="111">
        <v>0.15</v>
      </c>
      <c r="D13" s="111" t="s">
        <v>193</v>
      </c>
      <c r="E13" s="111">
        <v>1</v>
      </c>
      <c r="F13" s="111"/>
      <c r="G13" s="29"/>
      <c r="H13" s="111"/>
      <c r="I13" s="29"/>
      <c r="J13" s="111"/>
      <c r="K13" s="29"/>
      <c r="L13" s="14"/>
      <c r="M13" s="110"/>
      <c r="N13" s="26"/>
      <c r="O13" s="27"/>
      <c r="P13" s="28"/>
      <c r="Q13" s="23"/>
      <c r="R13" s="59">
        <f>C13*P13/100</f>
        <v>0</v>
      </c>
    </row>
    <row r="14" spans="1:18" ht="300" customHeight="1" x14ac:dyDescent="0.25">
      <c r="A14" s="65" t="s">
        <v>170</v>
      </c>
      <c r="B14" s="132" t="s">
        <v>175</v>
      </c>
      <c r="C14" s="111">
        <v>0.5</v>
      </c>
      <c r="D14" s="111" t="s">
        <v>178</v>
      </c>
      <c r="E14" s="111">
        <v>1</v>
      </c>
      <c r="F14" s="111"/>
      <c r="G14" s="29"/>
      <c r="H14" s="111"/>
      <c r="I14" s="29"/>
      <c r="J14" s="111"/>
      <c r="K14" s="29"/>
      <c r="L14" s="14"/>
      <c r="M14" s="110"/>
      <c r="N14" s="26"/>
      <c r="O14" s="27"/>
      <c r="P14" s="28"/>
      <c r="Q14" s="24"/>
      <c r="R14" s="59">
        <f t="shared" ref="R14:R17" si="0">C14*P14/100</f>
        <v>0</v>
      </c>
    </row>
    <row r="15" spans="1:18" ht="230.1" customHeight="1" x14ac:dyDescent="0.25">
      <c r="A15" s="65" t="s">
        <v>171</v>
      </c>
      <c r="B15" s="132" t="s">
        <v>176</v>
      </c>
      <c r="C15" s="111">
        <v>0.2</v>
      </c>
      <c r="D15" s="111" t="s">
        <v>179</v>
      </c>
      <c r="E15" s="111">
        <v>1</v>
      </c>
      <c r="F15" s="111"/>
      <c r="G15" s="29"/>
      <c r="H15" s="111"/>
      <c r="I15" s="29"/>
      <c r="J15" s="111"/>
      <c r="K15" s="29"/>
      <c r="L15" s="14"/>
      <c r="M15" s="110"/>
      <c r="N15" s="26"/>
      <c r="O15" s="27"/>
      <c r="P15" s="24"/>
      <c r="Q15" s="25"/>
      <c r="R15" s="59">
        <f t="shared" si="0"/>
        <v>0</v>
      </c>
    </row>
    <row r="16" spans="1:18" ht="219.95" customHeight="1" x14ac:dyDescent="0.25">
      <c r="A16" s="65" t="s">
        <v>172</v>
      </c>
      <c r="B16" s="132" t="s">
        <v>177</v>
      </c>
      <c r="C16" s="111">
        <v>0.15</v>
      </c>
      <c r="D16" s="111" t="s">
        <v>180</v>
      </c>
      <c r="E16" s="111">
        <v>1</v>
      </c>
      <c r="F16" s="111"/>
      <c r="G16" s="29"/>
      <c r="H16" s="111"/>
      <c r="I16" s="29"/>
      <c r="J16" s="111"/>
      <c r="K16" s="29"/>
      <c r="L16" s="14"/>
      <c r="M16" s="110"/>
      <c r="N16" s="26"/>
      <c r="O16" s="27"/>
      <c r="P16" s="24"/>
      <c r="Q16" s="104"/>
      <c r="R16" s="59">
        <f t="shared" si="0"/>
        <v>0</v>
      </c>
    </row>
    <row r="17" spans="1:18" ht="50.1" customHeight="1" x14ac:dyDescent="0.25">
      <c r="A17" s="65"/>
      <c r="B17" s="136"/>
      <c r="C17" s="111"/>
      <c r="D17" s="136"/>
      <c r="E17" s="111"/>
      <c r="F17" s="111"/>
      <c r="G17" s="29"/>
      <c r="H17" s="111"/>
      <c r="I17" s="29"/>
      <c r="J17" s="111"/>
      <c r="K17" s="29"/>
      <c r="L17" s="14"/>
      <c r="M17" s="110"/>
      <c r="N17" s="26"/>
      <c r="O17" s="27"/>
      <c r="P17" s="28"/>
      <c r="Q17" s="105"/>
      <c r="R17" s="60">
        <f t="shared" si="0"/>
        <v>0</v>
      </c>
    </row>
    <row r="18" spans="1:18" ht="31.5" customHeight="1" x14ac:dyDescent="0.25">
      <c r="A18" s="31"/>
      <c r="B18" s="100" t="s">
        <v>21</v>
      </c>
      <c r="C18" s="106">
        <f>SUM(C13:C17)</f>
        <v>1</v>
      </c>
      <c r="D18" s="107"/>
      <c r="E18" s="107"/>
      <c r="F18" s="107"/>
      <c r="G18" s="107"/>
      <c r="H18" s="107"/>
      <c r="I18" s="107"/>
      <c r="J18" s="107"/>
      <c r="K18" s="107"/>
      <c r="L18" s="98"/>
      <c r="M18" s="98"/>
      <c r="N18" s="98"/>
      <c r="O18" s="102"/>
      <c r="P18" s="162" t="s">
        <v>22</v>
      </c>
      <c r="Q18" s="163"/>
      <c r="R18" s="60">
        <f>SUM(R13:R17)</f>
        <v>0</v>
      </c>
    </row>
    <row r="19" spans="1:18" x14ac:dyDescent="0.2">
      <c r="A19" s="31"/>
      <c r="B19" s="83"/>
      <c r="C19" s="83"/>
      <c r="D19" s="83"/>
      <c r="E19" s="83"/>
      <c r="F19" s="83"/>
      <c r="G19" s="83"/>
      <c r="H19" s="83"/>
      <c r="I19" s="83"/>
      <c r="J19" s="83"/>
      <c r="K19" s="83"/>
      <c r="L19" s="83"/>
      <c r="M19" s="83"/>
      <c r="N19" s="83"/>
      <c r="O19" s="83"/>
      <c r="P19" s="83"/>
      <c r="Q19" s="83"/>
      <c r="R19" s="83"/>
    </row>
    <row r="20" spans="1:18" ht="15.75" x14ac:dyDescent="0.25">
      <c r="A20" s="31"/>
      <c r="B20" s="101" t="s">
        <v>23</v>
      </c>
      <c r="C20" s="22"/>
      <c r="D20" s="22"/>
      <c r="E20" s="22"/>
      <c r="F20" s="22"/>
      <c r="G20" s="83"/>
      <c r="H20" s="83"/>
      <c r="I20" s="83"/>
      <c r="J20" s="83"/>
      <c r="K20" s="83"/>
      <c r="L20" s="83"/>
      <c r="M20" s="83"/>
      <c r="N20" s="83"/>
      <c r="O20" s="83"/>
      <c r="P20" s="83"/>
      <c r="Q20" s="83"/>
      <c r="R20" s="83"/>
    </row>
    <row r="21" spans="1:18" ht="15" customHeight="1" x14ac:dyDescent="0.2">
      <c r="A21" s="31"/>
      <c r="B21" s="108" t="s">
        <v>24</v>
      </c>
      <c r="C21" s="63" t="s">
        <v>25</v>
      </c>
      <c r="D21" s="63" t="s">
        <v>26</v>
      </c>
      <c r="E21" s="63" t="s">
        <v>27</v>
      </c>
      <c r="F21" s="63" t="s">
        <v>28</v>
      </c>
      <c r="G21" s="83"/>
      <c r="H21" s="83"/>
      <c r="I21" s="83"/>
      <c r="J21" s="83"/>
      <c r="K21" s="83"/>
      <c r="L21" s="83"/>
      <c r="M21" s="83"/>
      <c r="N21" s="83"/>
      <c r="O21" s="83"/>
      <c r="P21" s="83"/>
      <c r="Q21" s="83"/>
      <c r="R21" s="83"/>
    </row>
    <row r="22" spans="1:18" ht="38.25" x14ac:dyDescent="0.2">
      <c r="A22" s="31"/>
      <c r="B22" s="108" t="s">
        <v>29</v>
      </c>
      <c r="C22" s="63" t="s">
        <v>30</v>
      </c>
      <c r="D22" s="63" t="s">
        <v>31</v>
      </c>
      <c r="E22" s="63" t="s">
        <v>32</v>
      </c>
      <c r="F22" s="63" t="s">
        <v>33</v>
      </c>
      <c r="G22" s="83"/>
      <c r="H22" s="83"/>
      <c r="I22" s="83"/>
      <c r="J22" s="83"/>
      <c r="K22" s="83"/>
      <c r="L22" s="83"/>
      <c r="M22" s="83"/>
      <c r="N22" s="83"/>
      <c r="O22" s="83"/>
      <c r="P22" s="83"/>
      <c r="Q22" s="103"/>
      <c r="R22" s="83"/>
    </row>
    <row r="23" spans="1:18" ht="46.5" customHeight="1" x14ac:dyDescent="0.2">
      <c r="A23" s="31"/>
      <c r="B23" s="109" t="s">
        <v>34</v>
      </c>
      <c r="C23" s="61" t="s">
        <v>35</v>
      </c>
      <c r="D23" s="61" t="s">
        <v>36</v>
      </c>
      <c r="E23" s="61" t="s">
        <v>37</v>
      </c>
      <c r="F23" s="61" t="s">
        <v>38</v>
      </c>
      <c r="G23" s="83"/>
      <c r="H23" s="83"/>
      <c r="I23" s="83"/>
      <c r="J23" s="83"/>
      <c r="K23" s="83"/>
      <c r="L23" s="83"/>
      <c r="M23" s="83"/>
      <c r="N23" s="83"/>
      <c r="O23" s="83"/>
      <c r="P23" s="83"/>
      <c r="Q23" s="83"/>
      <c r="R23" s="83"/>
    </row>
    <row r="24" spans="1:18" x14ac:dyDescent="0.2">
      <c r="A24" s="31"/>
      <c r="B24" s="83"/>
      <c r="C24" s="83"/>
      <c r="D24" s="83"/>
      <c r="E24" s="83"/>
      <c r="F24" s="83"/>
      <c r="G24" s="83"/>
      <c r="H24" s="83"/>
      <c r="I24" s="83"/>
      <c r="J24" s="83"/>
      <c r="K24" s="83"/>
      <c r="L24" s="83"/>
      <c r="M24" s="83"/>
      <c r="N24" s="83"/>
      <c r="O24" s="83"/>
      <c r="P24" s="83"/>
      <c r="Q24" s="83"/>
      <c r="R24" s="83"/>
    </row>
    <row r="25" spans="1:18" ht="15" customHeight="1" x14ac:dyDescent="0.25">
      <c r="A25" s="31"/>
      <c r="B25" s="164" t="s">
        <v>19</v>
      </c>
      <c r="C25" s="166" t="s">
        <v>39</v>
      </c>
      <c r="D25" s="166"/>
      <c r="E25" s="166"/>
      <c r="F25" s="166"/>
      <c r="G25" s="166"/>
      <c r="H25" s="166"/>
      <c r="I25" s="166"/>
      <c r="J25" s="166"/>
      <c r="K25" s="166"/>
      <c r="L25" s="81"/>
      <c r="M25" s="166"/>
      <c r="N25" s="166"/>
      <c r="O25" s="166"/>
      <c r="P25" s="166"/>
      <c r="Q25" s="166"/>
      <c r="R25" s="166"/>
    </row>
    <row r="26" spans="1:18" ht="12.75" customHeight="1" x14ac:dyDescent="0.25">
      <c r="A26" s="31"/>
      <c r="B26" s="165"/>
      <c r="C26" s="166"/>
      <c r="D26" s="166"/>
      <c r="E26" s="166"/>
      <c r="F26" s="166"/>
      <c r="G26" s="166"/>
      <c r="H26" s="166"/>
      <c r="I26" s="166"/>
      <c r="J26" s="166"/>
      <c r="K26" s="166"/>
      <c r="L26" s="81"/>
      <c r="M26" s="166"/>
      <c r="N26" s="166"/>
      <c r="O26" s="166"/>
      <c r="P26" s="166"/>
      <c r="Q26" s="166"/>
      <c r="R26" s="166"/>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B15 B16 C13:C17 E13:K17 D13:D15 D16"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O1" sqref="O1"/>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79" t="s">
        <v>40</v>
      </c>
      <c r="B1" s="180"/>
      <c r="C1" s="180"/>
      <c r="D1" s="180"/>
      <c r="E1" s="180"/>
      <c r="F1" s="180"/>
      <c r="G1" s="180"/>
      <c r="H1" s="180"/>
      <c r="I1" s="180"/>
      <c r="J1" s="180"/>
      <c r="K1" s="180"/>
      <c r="L1" s="180"/>
      <c r="M1" s="181"/>
    </row>
    <row r="2" spans="1:13" s="2" customFormat="1" ht="18.75" customHeight="1" x14ac:dyDescent="0.25">
      <c r="A2" s="182" t="s">
        <v>41</v>
      </c>
      <c r="B2" s="183"/>
      <c r="C2" s="183"/>
      <c r="D2" s="183"/>
      <c r="E2" s="183"/>
      <c r="F2" s="183"/>
      <c r="G2" s="183"/>
      <c r="H2" s="183"/>
      <c r="I2" s="183"/>
      <c r="J2" s="183"/>
      <c r="K2" s="184"/>
      <c r="L2" s="184"/>
      <c r="M2" s="62"/>
    </row>
    <row r="3" spans="1:13" s="2" customFormat="1" ht="12.75" customHeight="1" x14ac:dyDescent="0.2">
      <c r="A3" s="64"/>
      <c r="B3" s="64"/>
      <c r="C3" s="64"/>
      <c r="D3" s="64"/>
      <c r="E3" s="64"/>
      <c r="F3" s="64"/>
      <c r="G3" s="64"/>
      <c r="H3" s="64"/>
      <c r="I3" s="64"/>
      <c r="J3" s="64"/>
      <c r="K3" s="95"/>
      <c r="L3" s="95"/>
      <c r="M3" s="83"/>
    </row>
    <row r="4" spans="1:13" s="2" customFormat="1" ht="16.5" customHeight="1" x14ac:dyDescent="0.2">
      <c r="A4" s="173" t="s">
        <v>3</v>
      </c>
      <c r="B4" s="173"/>
      <c r="C4" s="174" t="s">
        <v>173</v>
      </c>
      <c r="D4" s="175"/>
      <c r="E4" s="175"/>
      <c r="F4" s="175"/>
      <c r="G4" s="175"/>
      <c r="H4" s="175"/>
      <c r="I4" s="175"/>
      <c r="J4" s="175"/>
      <c r="K4" s="175"/>
      <c r="L4" s="175"/>
      <c r="M4" s="175"/>
    </row>
    <row r="5" spans="1:13" s="2" customFormat="1" ht="16.5" customHeight="1" x14ac:dyDescent="0.2">
      <c r="A5" s="173" t="s">
        <v>4</v>
      </c>
      <c r="B5" s="173"/>
      <c r="C5" s="174" t="s">
        <v>192</v>
      </c>
      <c r="D5" s="175"/>
      <c r="E5" s="175"/>
      <c r="F5" s="175"/>
      <c r="G5" s="175"/>
      <c r="H5" s="175"/>
      <c r="I5" s="175"/>
      <c r="J5" s="175"/>
      <c r="K5" s="175"/>
      <c r="L5" s="175"/>
      <c r="M5" s="175"/>
    </row>
    <row r="6" spans="1:13" s="2" customFormat="1" ht="16.5" customHeight="1" x14ac:dyDescent="0.2">
      <c r="A6" s="176" t="s">
        <v>5</v>
      </c>
      <c r="B6" s="176"/>
      <c r="C6" s="177" t="s">
        <v>191</v>
      </c>
      <c r="D6" s="178"/>
      <c r="E6" s="178"/>
      <c r="F6" s="178"/>
      <c r="G6" s="178"/>
      <c r="H6" s="178"/>
      <c r="I6" s="178"/>
      <c r="J6" s="178"/>
      <c r="K6" s="178"/>
      <c r="L6" s="178"/>
      <c r="M6" s="178"/>
    </row>
    <row r="7" spans="1:13" s="2" customFormat="1" ht="16.5" customHeight="1" x14ac:dyDescent="0.2">
      <c r="A7" s="176" t="s">
        <v>6</v>
      </c>
      <c r="B7" s="176"/>
      <c r="C7" s="177" t="s">
        <v>168</v>
      </c>
      <c r="D7" s="178"/>
      <c r="E7" s="178"/>
      <c r="F7" s="178"/>
      <c r="G7" s="178"/>
      <c r="H7" s="178"/>
      <c r="I7" s="178"/>
      <c r="J7" s="178"/>
      <c r="K7" s="178"/>
      <c r="L7" s="178"/>
      <c r="M7" s="178"/>
    </row>
    <row r="8" spans="1:13" ht="12" thickBot="1" x14ac:dyDescent="0.25">
      <c r="A8" s="89"/>
      <c r="B8" s="89"/>
      <c r="C8" s="89"/>
      <c r="D8" s="89"/>
      <c r="E8" s="89"/>
      <c r="F8" s="89"/>
      <c r="G8" s="89"/>
      <c r="H8" s="89"/>
      <c r="I8" s="89"/>
      <c r="J8" s="89"/>
      <c r="K8" s="89"/>
      <c r="L8" s="89"/>
      <c r="M8" s="89"/>
    </row>
    <row r="9" spans="1:13" s="17" customFormat="1" x14ac:dyDescent="0.25">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3">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85" t="s">
        <v>66</v>
      </c>
      <c r="B11" s="188">
        <v>0.3</v>
      </c>
      <c r="C11" s="191">
        <f>+IF((OR($B$11=0,$B$14=0,$B$16=0,$B$18=0)),B11/SUM($B$11:$B$18),B11)</f>
        <v>0.3</v>
      </c>
      <c r="D11" s="113" t="s">
        <v>67</v>
      </c>
      <c r="E11" s="114" t="s">
        <v>68</v>
      </c>
      <c r="F11" s="35">
        <v>0.4</v>
      </c>
      <c r="G11" s="112">
        <f>+IF((OR(F11=0,F12=0,F13=0)),F11/SUM(F11:F13),F11)</f>
        <v>0.4</v>
      </c>
      <c r="H11" s="36"/>
      <c r="I11" s="128"/>
      <c r="J11" s="36"/>
      <c r="K11" s="37">
        <f>+($C$11*G11)*J11</f>
        <v>0</v>
      </c>
      <c r="L11" s="133" t="s">
        <v>181</v>
      </c>
      <c r="M11" s="38"/>
    </row>
    <row r="12" spans="1:13" ht="132" customHeight="1" x14ac:dyDescent="0.2">
      <c r="A12" s="186"/>
      <c r="B12" s="189"/>
      <c r="C12" s="192"/>
      <c r="D12" s="116" t="s">
        <v>69</v>
      </c>
      <c r="E12" s="117" t="s">
        <v>70</v>
      </c>
      <c r="F12" s="45">
        <v>0.4</v>
      </c>
      <c r="G12" s="115">
        <f>+IF((OR(F11=0,F12=0,F13=0)),F12/SUM(F11:F13),F12)</f>
        <v>0.4</v>
      </c>
      <c r="H12" s="46"/>
      <c r="I12" s="129"/>
      <c r="J12" s="46"/>
      <c r="K12" s="47">
        <f>+($C$11*G12)*J12</f>
        <v>0</v>
      </c>
      <c r="L12" s="134" t="s">
        <v>182</v>
      </c>
      <c r="M12" s="48"/>
    </row>
    <row r="13" spans="1:13" ht="51.75" thickBot="1" x14ac:dyDescent="0.25">
      <c r="A13" s="187"/>
      <c r="B13" s="190"/>
      <c r="C13" s="193"/>
      <c r="D13" s="119" t="s">
        <v>71</v>
      </c>
      <c r="E13" s="120" t="s">
        <v>72</v>
      </c>
      <c r="F13" s="39">
        <v>0.2</v>
      </c>
      <c r="G13" s="118">
        <f>+IF((OR(F11=0,F12=0,F13=0)),F13/SUM(F11:F13),F13)</f>
        <v>0.2</v>
      </c>
      <c r="H13" s="40"/>
      <c r="I13" s="130"/>
      <c r="J13" s="40"/>
      <c r="K13" s="41">
        <f>+($C$11*G13)*J13</f>
        <v>0</v>
      </c>
      <c r="L13" s="135" t="s">
        <v>183</v>
      </c>
      <c r="M13" s="42"/>
    </row>
    <row r="14" spans="1:13" ht="234" customHeight="1" x14ac:dyDescent="0.2">
      <c r="A14" s="194" t="s">
        <v>73</v>
      </c>
      <c r="B14" s="196">
        <v>0.25</v>
      </c>
      <c r="C14" s="191">
        <f>+IF((OR($B$11=0,$B$14=0,$B$16=0,$B$18=0)),B14/SUM($B$11:$B$18),B14)</f>
        <v>0.25</v>
      </c>
      <c r="D14" s="113" t="s">
        <v>74</v>
      </c>
      <c r="E14" s="114" t="s">
        <v>75</v>
      </c>
      <c r="F14" s="35">
        <v>0.5</v>
      </c>
      <c r="G14" s="112">
        <f>+IF((OR(F14=0,F15=0)),F14/SUM(F14:F15),F14)</f>
        <v>0.5</v>
      </c>
      <c r="H14" s="36"/>
      <c r="I14" s="128"/>
      <c r="J14" s="36"/>
      <c r="K14" s="37">
        <f>+($C$14*G14)*J14</f>
        <v>0</v>
      </c>
      <c r="L14" s="133" t="s">
        <v>184</v>
      </c>
      <c r="M14" s="38"/>
    </row>
    <row r="15" spans="1:13" ht="57" customHeight="1" thickBot="1" x14ac:dyDescent="0.25">
      <c r="A15" s="195"/>
      <c r="B15" s="197"/>
      <c r="C15" s="193"/>
      <c r="D15" s="119" t="s">
        <v>76</v>
      </c>
      <c r="E15" s="120" t="s">
        <v>77</v>
      </c>
      <c r="F15" s="39">
        <v>0.5</v>
      </c>
      <c r="G15" s="118">
        <f>+IF((OR(F14=0,F15=0)),F15/SUM(F14:F15),F15)</f>
        <v>0.5</v>
      </c>
      <c r="H15" s="40"/>
      <c r="I15" s="130"/>
      <c r="J15" s="40"/>
      <c r="K15" s="41">
        <f>+($C$14*G15)*J15</f>
        <v>0</v>
      </c>
      <c r="L15" s="135" t="s">
        <v>185</v>
      </c>
      <c r="M15" s="42"/>
    </row>
    <row r="16" spans="1:13" ht="88.5" customHeight="1" x14ac:dyDescent="0.2">
      <c r="A16" s="194" t="s">
        <v>78</v>
      </c>
      <c r="B16" s="196">
        <v>0.25</v>
      </c>
      <c r="C16" s="191">
        <f>+IF((OR($B$11=0,$B$14=0,$B$16=0,$B$18=0)),B16/SUM($B$11:$B$18),B16)</f>
        <v>0.25</v>
      </c>
      <c r="D16" s="113" t="s">
        <v>79</v>
      </c>
      <c r="E16" s="114" t="s">
        <v>80</v>
      </c>
      <c r="F16" s="43">
        <v>0.5</v>
      </c>
      <c r="G16" s="112">
        <f>+IF((OR(F16=0,F17=0)),F16/SUM(F16:F17),F16)</f>
        <v>0.5</v>
      </c>
      <c r="H16" s="36"/>
      <c r="I16" s="128"/>
      <c r="J16" s="36"/>
      <c r="K16" s="37">
        <f>+($C$16*G16)*J16</f>
        <v>0</v>
      </c>
      <c r="L16" s="133" t="s">
        <v>186</v>
      </c>
      <c r="M16" s="38"/>
    </row>
    <row r="17" spans="1:13" ht="120" customHeight="1" thickBot="1" x14ac:dyDescent="0.25">
      <c r="A17" s="195"/>
      <c r="B17" s="197"/>
      <c r="C17" s="193"/>
      <c r="D17" s="121" t="s">
        <v>81</v>
      </c>
      <c r="E17" s="122" t="s">
        <v>82</v>
      </c>
      <c r="F17" s="44">
        <v>0.5</v>
      </c>
      <c r="G17" s="118">
        <f>+IF((OR(F16=0,F17=0)),F17/SUM(F16:F17),F17)</f>
        <v>0.5</v>
      </c>
      <c r="H17" s="40"/>
      <c r="I17" s="130"/>
      <c r="J17" s="40"/>
      <c r="K17" s="41">
        <f>+($C$16*G17)*J17</f>
        <v>0</v>
      </c>
      <c r="L17" s="135" t="s">
        <v>187</v>
      </c>
      <c r="M17" s="42"/>
    </row>
    <row r="18" spans="1:13" ht="58.5" customHeight="1" x14ac:dyDescent="0.2">
      <c r="A18" s="185" t="s">
        <v>83</v>
      </c>
      <c r="B18" s="188">
        <v>0.2</v>
      </c>
      <c r="C18" s="191">
        <f>+IF((OR($B$11=0,$B$14=0,$B$16=0,$B$18=0)),B18/SUM($B$11:$B$18),B18)</f>
        <v>0.2</v>
      </c>
      <c r="D18" s="113" t="s">
        <v>84</v>
      </c>
      <c r="E18" s="114" t="s">
        <v>85</v>
      </c>
      <c r="F18" s="35">
        <v>0.5</v>
      </c>
      <c r="G18" s="112">
        <f>+IF((OR($F$18=0,$F$19=0,$F$20=0)),F18/SUM($F$18:$F$20),F18)</f>
        <v>0.5</v>
      </c>
      <c r="H18" s="36"/>
      <c r="I18" s="128"/>
      <c r="J18" s="36"/>
      <c r="K18" s="37">
        <f>+($C$18*G18)*J18</f>
        <v>0</v>
      </c>
      <c r="L18" s="133" t="s">
        <v>188</v>
      </c>
      <c r="M18" s="38"/>
    </row>
    <row r="19" spans="1:13" ht="42" customHeight="1" x14ac:dyDescent="0.2">
      <c r="A19" s="186"/>
      <c r="B19" s="189"/>
      <c r="C19" s="192"/>
      <c r="D19" s="116" t="s">
        <v>86</v>
      </c>
      <c r="E19" s="117" t="s">
        <v>87</v>
      </c>
      <c r="F19" s="45">
        <v>0.3</v>
      </c>
      <c r="G19" s="115">
        <f>+IF((OR($F$18=0,$F$19=0,$F$20=0)),F19/SUM($F$18:$F$20),F19)</f>
        <v>0.3</v>
      </c>
      <c r="H19" s="46"/>
      <c r="I19" s="129"/>
      <c r="J19" s="46"/>
      <c r="K19" s="47">
        <f>+($C$18*G19)*J19</f>
        <v>0</v>
      </c>
      <c r="L19" s="134" t="s">
        <v>189</v>
      </c>
      <c r="M19" s="48"/>
    </row>
    <row r="20" spans="1:13" ht="64.5" thickBot="1" x14ac:dyDescent="0.25">
      <c r="A20" s="187"/>
      <c r="B20" s="190"/>
      <c r="C20" s="193"/>
      <c r="D20" s="119" t="s">
        <v>88</v>
      </c>
      <c r="E20" s="120" t="s">
        <v>89</v>
      </c>
      <c r="F20" s="39">
        <v>0.2</v>
      </c>
      <c r="G20" s="118">
        <f>+IF((OR($F$18=0,$F$19=0,$F$20=0)),F20/SUM($F$18:$F$20),F20)</f>
        <v>0.2</v>
      </c>
      <c r="H20" s="40"/>
      <c r="I20" s="130"/>
      <c r="J20" s="40"/>
      <c r="K20" s="41">
        <f>+($C$18*G20)*J20</f>
        <v>0</v>
      </c>
      <c r="L20" s="135" t="s">
        <v>190</v>
      </c>
      <c r="M20" s="42"/>
    </row>
    <row r="21" spans="1:13" ht="27.75" thickBot="1" x14ac:dyDescent="0.25">
      <c r="A21" s="123" t="s">
        <v>21</v>
      </c>
      <c r="B21" s="124">
        <f>+SUM(B11:B20)</f>
        <v>1</v>
      </c>
      <c r="C21" s="124">
        <f>+SUM(C11:C20)</f>
        <v>1</v>
      </c>
      <c r="D21" s="125"/>
      <c r="E21" s="126"/>
      <c r="F21" s="127">
        <f>SUM(F11:F20)/4</f>
        <v>1</v>
      </c>
      <c r="G21" s="127">
        <f>SUM(G11:G20)/4</f>
        <v>1</v>
      </c>
      <c r="H21" s="49"/>
      <c r="I21" s="131"/>
      <c r="J21" s="50" t="s">
        <v>90</v>
      </c>
      <c r="K21" s="69">
        <f>SUM(K11:K20)</f>
        <v>0</v>
      </c>
      <c r="L21" s="51"/>
      <c r="M21" s="52"/>
    </row>
    <row r="22" spans="1:13" ht="12.75" x14ac:dyDescent="0.2">
      <c r="A22" s="166"/>
      <c r="B22" s="166"/>
      <c r="C22" s="166"/>
      <c r="D22" s="166"/>
      <c r="E22" s="166"/>
      <c r="F22" s="166"/>
      <c r="G22" s="166"/>
      <c r="H22" s="166"/>
      <c r="I22" s="198"/>
      <c r="J22" s="30" t="s">
        <v>91</v>
      </c>
      <c r="K22" s="199">
        <f>K21/4</f>
        <v>0</v>
      </c>
      <c r="L22" s="85"/>
      <c r="M22" s="86"/>
    </row>
    <row r="23" spans="1:13" ht="14.25" x14ac:dyDescent="0.2">
      <c r="A23" s="166"/>
      <c r="B23" s="166"/>
      <c r="C23" s="166"/>
      <c r="D23" s="166"/>
      <c r="E23" s="166"/>
      <c r="F23" s="166"/>
      <c r="G23" s="166"/>
      <c r="H23" s="166"/>
      <c r="I23" s="198"/>
      <c r="J23" s="3" t="s">
        <v>92</v>
      </c>
      <c r="K23" s="200"/>
      <c r="L23" s="87"/>
      <c r="M23" s="83"/>
    </row>
    <row r="24" spans="1:13" ht="12.75" x14ac:dyDescent="0.2">
      <c r="A24" s="82" t="s">
        <v>23</v>
      </c>
      <c r="B24" s="22"/>
      <c r="C24" s="22"/>
      <c r="D24" s="22"/>
      <c r="E24" s="22"/>
      <c r="F24" s="83"/>
      <c r="G24" s="83"/>
      <c r="H24" s="83"/>
      <c r="I24" s="84"/>
      <c r="J24" s="4"/>
      <c r="K24" s="4"/>
      <c r="L24" s="88"/>
      <c r="M24" s="89"/>
    </row>
    <row r="25" spans="1:13" ht="22.5" x14ac:dyDescent="0.2">
      <c r="A25" s="5" t="s">
        <v>24</v>
      </c>
      <c r="B25" s="201" t="s">
        <v>93</v>
      </c>
      <c r="C25" s="201"/>
      <c r="D25" s="202"/>
      <c r="E25" s="22"/>
      <c r="F25" s="22"/>
      <c r="G25" s="22"/>
      <c r="H25" s="22"/>
      <c r="I25" s="92"/>
      <c r="J25" s="67" t="s">
        <v>94</v>
      </c>
      <c r="K25" s="68">
        <f>IF(K22&lt;=0.25,D40,IF(AND(K22&gt;=0.25,K22&lt;0.5),D39,IF(AND(K22&gt;=0.5,K22&lt;0.6),D38,IF(AND(K22&gt;=0.6,K22&lt;0.7),D37,IF(AND(K22&gt;=0.7,K22&lt;0.85),D36,D35)))))</f>
        <v>0</v>
      </c>
      <c r="L25" s="22"/>
      <c r="M25" s="90"/>
    </row>
    <row r="26" spans="1:13" ht="11.25" customHeight="1" x14ac:dyDescent="0.25">
      <c r="A26" s="8" t="s">
        <v>95</v>
      </c>
      <c r="B26" s="203" t="s">
        <v>96</v>
      </c>
      <c r="C26" s="201"/>
      <c r="D26" s="6" t="s">
        <v>97</v>
      </c>
      <c r="E26" s="22"/>
      <c r="F26" s="22"/>
      <c r="G26" s="22"/>
      <c r="H26" s="22"/>
      <c r="I26" s="204"/>
      <c r="J26" s="93"/>
      <c r="K26" s="205"/>
      <c r="L26" s="91"/>
      <c r="M26" s="90"/>
    </row>
    <row r="27" spans="1:13" ht="11.25" customHeight="1" x14ac:dyDescent="0.25">
      <c r="A27" s="9">
        <v>1</v>
      </c>
      <c r="B27" s="206" t="s">
        <v>98</v>
      </c>
      <c r="C27" s="207"/>
      <c r="D27" s="10" t="s">
        <v>99</v>
      </c>
      <c r="E27" s="22"/>
      <c r="F27" s="22"/>
      <c r="G27" s="22"/>
      <c r="H27" s="22"/>
      <c r="I27" s="204"/>
      <c r="J27" s="93"/>
      <c r="K27" s="205"/>
      <c r="L27" s="91"/>
      <c r="M27" s="90"/>
    </row>
    <row r="28" spans="1:13" ht="11.25" customHeight="1" x14ac:dyDescent="0.25">
      <c r="A28" s="10">
        <v>2</v>
      </c>
      <c r="B28" s="206" t="s">
        <v>100</v>
      </c>
      <c r="C28" s="207"/>
      <c r="D28" s="10" t="s">
        <v>101</v>
      </c>
      <c r="E28" s="22"/>
      <c r="F28" s="22"/>
      <c r="G28" s="22"/>
      <c r="H28" s="22"/>
      <c r="I28" s="204"/>
      <c r="J28" s="93"/>
      <c r="K28" s="205"/>
      <c r="L28" s="91"/>
      <c r="M28" s="90"/>
    </row>
    <row r="29" spans="1:13" ht="12.75" x14ac:dyDescent="0.2">
      <c r="A29" s="10">
        <v>3</v>
      </c>
      <c r="B29" s="206" t="s">
        <v>102</v>
      </c>
      <c r="C29" s="207"/>
      <c r="D29" s="10" t="s">
        <v>103</v>
      </c>
      <c r="E29" s="22"/>
      <c r="F29" s="22"/>
      <c r="G29" s="22"/>
      <c r="H29" s="22"/>
      <c r="I29" s="22"/>
      <c r="J29" s="22"/>
      <c r="K29" s="22"/>
      <c r="L29" s="22"/>
      <c r="M29" s="90"/>
    </row>
    <row r="30" spans="1:13" ht="12.75" x14ac:dyDescent="0.2">
      <c r="A30" s="10">
        <v>4</v>
      </c>
      <c r="B30" s="206" t="s">
        <v>104</v>
      </c>
      <c r="C30" s="207"/>
      <c r="D30" s="10" t="s">
        <v>105</v>
      </c>
      <c r="E30" s="22"/>
      <c r="F30" s="22"/>
      <c r="G30" s="22"/>
      <c r="H30" s="22"/>
      <c r="I30" s="22"/>
      <c r="J30" s="22"/>
      <c r="K30" s="94"/>
      <c r="L30" s="22"/>
      <c r="M30" s="90"/>
    </row>
    <row r="31" spans="1:13" ht="57.75" customHeight="1" x14ac:dyDescent="0.2">
      <c r="A31" s="210" t="s">
        <v>106</v>
      </c>
      <c r="B31" s="211"/>
      <c r="C31" s="211"/>
      <c r="D31" s="211"/>
      <c r="E31" s="211"/>
      <c r="F31" s="211"/>
      <c r="G31" s="211"/>
      <c r="H31" s="211"/>
      <c r="I31" s="211"/>
      <c r="J31" s="211"/>
      <c r="K31" s="211"/>
      <c r="L31" s="211"/>
      <c r="M31" s="211"/>
    </row>
    <row r="32" spans="1:13" ht="30.6" customHeight="1" x14ac:dyDescent="0.2">
      <c r="A32" s="212" t="s">
        <v>107</v>
      </c>
      <c r="B32" s="212"/>
      <c r="C32" s="212"/>
      <c r="D32" s="212"/>
      <c r="E32" s="212"/>
      <c r="F32" s="83"/>
      <c r="G32" s="83"/>
      <c r="H32" s="83"/>
      <c r="I32" s="83"/>
      <c r="J32" s="83"/>
      <c r="K32" s="83"/>
      <c r="L32" s="83"/>
      <c r="M32" s="89"/>
    </row>
    <row r="33" spans="1:13" ht="12.75" customHeight="1" x14ac:dyDescent="0.2">
      <c r="A33" s="213" t="s">
        <v>108</v>
      </c>
      <c r="B33" s="214" t="s">
        <v>109</v>
      </c>
      <c r="C33" s="215"/>
      <c r="D33" s="11" t="s">
        <v>110</v>
      </c>
      <c r="E33" s="90"/>
      <c r="F33" s="83"/>
      <c r="G33" s="83"/>
      <c r="H33" s="83"/>
      <c r="I33" s="83"/>
      <c r="J33" s="83"/>
      <c r="K33" s="83"/>
      <c r="L33" s="83"/>
      <c r="M33" s="89"/>
    </row>
    <row r="34" spans="1:13" ht="22.5" x14ac:dyDescent="0.2">
      <c r="A34" s="213"/>
      <c r="B34" s="216"/>
      <c r="C34" s="217"/>
      <c r="D34" s="13" t="s">
        <v>111</v>
      </c>
      <c r="E34" s="90"/>
      <c r="F34" s="83"/>
      <c r="G34" s="83"/>
      <c r="H34" s="83"/>
      <c r="I34" s="83"/>
      <c r="J34" s="83"/>
      <c r="K34" s="83"/>
      <c r="L34" s="83"/>
      <c r="M34" s="89"/>
    </row>
    <row r="35" spans="1:13" ht="22.5" customHeight="1" x14ac:dyDescent="0.2">
      <c r="A35" s="53" t="s">
        <v>112</v>
      </c>
      <c r="B35" s="208" t="s">
        <v>113</v>
      </c>
      <c r="C35" s="209"/>
      <c r="D35" s="54">
        <v>1</v>
      </c>
      <c r="E35" s="90"/>
      <c r="F35" s="83"/>
      <c r="G35" s="83"/>
      <c r="H35" s="83"/>
      <c r="I35" s="83"/>
      <c r="J35" s="83"/>
      <c r="K35" s="83"/>
      <c r="L35" s="83"/>
      <c r="M35" s="89"/>
    </row>
    <row r="36" spans="1:13" ht="22.5" customHeight="1" x14ac:dyDescent="0.2">
      <c r="A36" s="53" t="s">
        <v>114</v>
      </c>
      <c r="B36" s="208" t="s">
        <v>115</v>
      </c>
      <c r="C36" s="209"/>
      <c r="D36" s="55">
        <v>0.9</v>
      </c>
      <c r="E36" s="90"/>
      <c r="F36" s="83"/>
      <c r="G36" s="83"/>
      <c r="H36" s="83"/>
      <c r="I36" s="83"/>
      <c r="J36" s="83"/>
      <c r="K36" s="83"/>
      <c r="L36" s="83"/>
      <c r="M36" s="89"/>
    </row>
    <row r="37" spans="1:13" ht="22.5" customHeight="1" x14ac:dyDescent="0.2">
      <c r="A37" s="53" t="s">
        <v>116</v>
      </c>
      <c r="B37" s="208" t="s">
        <v>117</v>
      </c>
      <c r="C37" s="209"/>
      <c r="D37" s="55">
        <v>0.8</v>
      </c>
      <c r="E37" s="90"/>
      <c r="F37" s="83"/>
      <c r="G37" s="83"/>
      <c r="H37" s="83"/>
      <c r="I37" s="83"/>
      <c r="J37" s="83"/>
      <c r="K37" s="83"/>
      <c r="L37" s="83"/>
      <c r="M37" s="89"/>
    </row>
    <row r="38" spans="1:13" ht="22.5" customHeight="1" x14ac:dyDescent="0.2">
      <c r="A38" s="53" t="s">
        <v>118</v>
      </c>
      <c r="B38" s="208" t="s">
        <v>119</v>
      </c>
      <c r="C38" s="209"/>
      <c r="D38" s="55">
        <v>0.7</v>
      </c>
      <c r="E38" s="90"/>
      <c r="F38" s="83"/>
      <c r="G38" s="83"/>
      <c r="H38" s="83"/>
      <c r="I38" s="83"/>
      <c r="J38" s="83"/>
      <c r="K38" s="83"/>
      <c r="L38" s="83"/>
      <c r="M38" s="89"/>
    </row>
    <row r="39" spans="1:13" ht="22.5" customHeight="1" x14ac:dyDescent="0.2">
      <c r="A39" s="53" t="s">
        <v>120</v>
      </c>
      <c r="B39" s="208" t="s">
        <v>121</v>
      </c>
      <c r="C39" s="209"/>
      <c r="D39" s="55">
        <v>0.5</v>
      </c>
      <c r="E39" s="90"/>
      <c r="F39" s="22"/>
      <c r="G39" s="22"/>
      <c r="H39" s="22"/>
      <c r="I39" s="22"/>
      <c r="J39" s="22"/>
      <c r="K39" s="22"/>
      <c r="L39" s="89"/>
      <c r="M39" s="89"/>
    </row>
    <row r="40" spans="1:13" ht="22.5" customHeight="1" x14ac:dyDescent="0.2">
      <c r="A40" s="53" t="s">
        <v>122</v>
      </c>
      <c r="B40" s="208" t="s">
        <v>123</v>
      </c>
      <c r="C40" s="209"/>
      <c r="D40" s="55">
        <v>0</v>
      </c>
      <c r="E40" s="90"/>
      <c r="F40" s="22"/>
      <c r="G40" s="22"/>
      <c r="H40" s="22"/>
      <c r="I40" s="22"/>
      <c r="J40" s="22"/>
      <c r="K40" s="22"/>
      <c r="L40" s="89"/>
      <c r="M40" s="89"/>
    </row>
    <row r="41" spans="1:13" ht="12.75" x14ac:dyDescent="0.2">
      <c r="A41" s="56"/>
      <c r="B41" s="57"/>
      <c r="C41" s="57"/>
      <c r="D41" s="58"/>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C1" sqref="C1"/>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0" t="s">
        <v>124</v>
      </c>
    </row>
    <row r="2" spans="1:1" ht="13.5" customHeight="1" x14ac:dyDescent="0.25">
      <c r="A2" s="71"/>
    </row>
    <row r="3" spans="1:1" ht="24.95" customHeight="1" x14ac:dyDescent="0.25">
      <c r="A3" s="71" t="s">
        <v>125</v>
      </c>
    </row>
    <row r="4" spans="1:1" ht="24.95" customHeight="1" x14ac:dyDescent="0.25">
      <c r="A4" s="71" t="s">
        <v>126</v>
      </c>
    </row>
    <row r="5" spans="1:1" ht="30" customHeight="1" x14ac:dyDescent="0.25">
      <c r="A5" s="71" t="s">
        <v>127</v>
      </c>
    </row>
    <row r="6" spans="1:1" ht="24.95" customHeight="1" x14ac:dyDescent="0.25">
      <c r="A6" s="71" t="s">
        <v>128</v>
      </c>
    </row>
    <row r="7" spans="1:1" ht="12" customHeight="1" x14ac:dyDescent="0.25">
      <c r="A7" s="71"/>
    </row>
    <row r="8" spans="1:1" ht="24.95" customHeight="1" x14ac:dyDescent="0.25">
      <c r="A8" s="72" t="s">
        <v>129</v>
      </c>
    </row>
    <row r="9" spans="1:1" ht="15" x14ac:dyDescent="0.25">
      <c r="A9" s="73" t="s">
        <v>130</v>
      </c>
    </row>
    <row r="10" spans="1:1" ht="15" x14ac:dyDescent="0.25">
      <c r="A10" s="73" t="s">
        <v>131</v>
      </c>
    </row>
    <row r="11" spans="1:1" ht="15" x14ac:dyDescent="0.25">
      <c r="A11" s="73"/>
    </row>
    <row r="12" spans="1:1" ht="15" x14ac:dyDescent="0.25">
      <c r="A12" s="73"/>
    </row>
    <row r="13" spans="1:1" ht="15" x14ac:dyDescent="0.25">
      <c r="A13" s="73"/>
    </row>
    <row r="14" spans="1:1" ht="15" x14ac:dyDescent="0.25">
      <c r="A14" s="73"/>
    </row>
    <row r="15" spans="1:1" ht="15" x14ac:dyDescent="0.25">
      <c r="A15" s="73"/>
    </row>
    <row r="16" spans="1:1" ht="15" x14ac:dyDescent="0.25">
      <c r="A16" s="73"/>
    </row>
    <row r="17" spans="1:1" ht="24.95" customHeight="1" x14ac:dyDescent="0.25">
      <c r="A17" s="72" t="s">
        <v>132</v>
      </c>
    </row>
    <row r="18" spans="1:1" ht="60" x14ac:dyDescent="0.25">
      <c r="A18" s="73" t="s">
        <v>133</v>
      </c>
    </row>
    <row r="19" spans="1:1" ht="15" x14ac:dyDescent="0.25">
      <c r="A19" s="73" t="s">
        <v>134</v>
      </c>
    </row>
    <row r="20" spans="1:1" ht="15" x14ac:dyDescent="0.25">
      <c r="A20" s="73" t="s">
        <v>135</v>
      </c>
    </row>
    <row r="21" spans="1:1" ht="15" x14ac:dyDescent="0.25">
      <c r="A21" s="73" t="s">
        <v>136</v>
      </c>
    </row>
    <row r="22" spans="1:1" ht="15" x14ac:dyDescent="0.25">
      <c r="A22" s="73" t="s">
        <v>137</v>
      </c>
    </row>
    <row r="23" spans="1:1" ht="15" x14ac:dyDescent="0.25">
      <c r="A23" s="74"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N1" sqref="N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40" t="s">
        <v>138</v>
      </c>
      <c r="B1" s="241"/>
      <c r="C1" s="241"/>
      <c r="D1" s="241"/>
      <c r="E1" s="241"/>
      <c r="F1" s="241"/>
      <c r="G1" s="241"/>
      <c r="H1" s="241"/>
      <c r="I1" s="241"/>
      <c r="J1" s="241"/>
      <c r="K1" s="241"/>
      <c r="L1" s="242"/>
    </row>
    <row r="2" spans="1:12" s="7" customFormat="1" ht="21" customHeight="1" x14ac:dyDescent="0.2">
      <c r="A2" s="243" t="s">
        <v>139</v>
      </c>
      <c r="B2" s="244"/>
      <c r="C2" s="245" t="s">
        <v>140</v>
      </c>
      <c r="D2" s="245"/>
      <c r="E2" s="245"/>
      <c r="F2" s="245"/>
      <c r="G2" s="245"/>
      <c r="H2" s="245"/>
      <c r="I2" s="245"/>
      <c r="J2" s="245"/>
      <c r="K2" s="245"/>
      <c r="L2" s="246"/>
    </row>
    <row r="3" spans="1:12" s="7" customFormat="1" ht="136.5" customHeight="1" x14ac:dyDescent="0.2">
      <c r="A3" s="238" t="s">
        <v>141</v>
      </c>
      <c r="B3" s="239"/>
      <c r="C3" s="247" t="s">
        <v>142</v>
      </c>
      <c r="D3" s="248"/>
      <c r="E3" s="248"/>
      <c r="F3" s="248"/>
      <c r="G3" s="248"/>
      <c r="H3" s="248"/>
      <c r="I3" s="248"/>
      <c r="J3" s="248"/>
      <c r="K3" s="248"/>
      <c r="L3" s="249"/>
    </row>
    <row r="4" spans="1:12" s="7" customFormat="1" ht="112.5" customHeight="1" x14ac:dyDescent="0.2">
      <c r="A4" s="238" t="s">
        <v>143</v>
      </c>
      <c r="B4" s="239"/>
      <c r="C4" s="219" t="s">
        <v>144</v>
      </c>
      <c r="D4" s="220"/>
      <c r="E4" s="220"/>
      <c r="F4" s="220"/>
      <c r="G4" s="220"/>
      <c r="H4" s="220"/>
      <c r="I4" s="220"/>
      <c r="J4" s="220"/>
      <c r="K4" s="220"/>
      <c r="L4" s="221"/>
    </row>
    <row r="5" spans="1:12" s="7" customFormat="1" ht="25.5" customHeight="1" x14ac:dyDescent="0.2">
      <c r="A5" s="233" t="s">
        <v>145</v>
      </c>
      <c r="B5" s="234"/>
      <c r="C5" s="234"/>
      <c r="D5" s="234"/>
      <c r="E5" s="234"/>
      <c r="F5" s="234"/>
      <c r="G5" s="234"/>
      <c r="H5" s="234"/>
      <c r="I5" s="234"/>
      <c r="J5" s="234"/>
      <c r="K5" s="234"/>
      <c r="L5" s="235"/>
    </row>
    <row r="6" spans="1:12" s="15" customFormat="1" ht="149.25" customHeight="1" x14ac:dyDescent="0.25">
      <c r="A6" s="75" t="s">
        <v>146</v>
      </c>
      <c r="B6" s="236" t="s">
        <v>147</v>
      </c>
      <c r="C6" s="223"/>
      <c r="D6" s="223"/>
      <c r="E6" s="223"/>
      <c r="F6" s="223"/>
      <c r="G6" s="223"/>
      <c r="H6" s="223"/>
      <c r="I6" s="223"/>
      <c r="J6" s="223"/>
      <c r="K6" s="223"/>
      <c r="L6" s="224"/>
    </row>
    <row r="7" spans="1:12" s="15" customFormat="1" ht="69.75" customHeight="1" x14ac:dyDescent="0.25">
      <c r="A7" s="75" t="s">
        <v>148</v>
      </c>
      <c r="B7" s="236" t="s">
        <v>149</v>
      </c>
      <c r="C7" s="223"/>
      <c r="D7" s="223"/>
      <c r="E7" s="223"/>
      <c r="F7" s="223"/>
      <c r="G7" s="223"/>
      <c r="H7" s="223"/>
      <c r="I7" s="223"/>
      <c r="J7" s="223"/>
      <c r="K7" s="223"/>
      <c r="L7" s="224"/>
    </row>
    <row r="8" spans="1:12" s="15" customFormat="1" ht="157.5" customHeight="1" x14ac:dyDescent="0.25">
      <c r="A8" s="75" t="s">
        <v>150</v>
      </c>
      <c r="B8" s="237" t="s">
        <v>151</v>
      </c>
      <c r="C8" s="223"/>
      <c r="D8" s="223"/>
      <c r="E8" s="223"/>
      <c r="F8" s="223"/>
      <c r="G8" s="223"/>
      <c r="H8" s="223"/>
      <c r="I8" s="223"/>
      <c r="J8" s="223"/>
      <c r="K8" s="223"/>
      <c r="L8" s="224"/>
    </row>
    <row r="9" spans="1:12" s="15" customFormat="1" ht="70.5" customHeight="1" x14ac:dyDescent="0.25">
      <c r="A9" s="75" t="s">
        <v>152</v>
      </c>
      <c r="B9" s="236" t="s">
        <v>165</v>
      </c>
      <c r="C9" s="223"/>
      <c r="D9" s="223"/>
      <c r="E9" s="223"/>
      <c r="F9" s="223"/>
      <c r="G9" s="223"/>
      <c r="H9" s="223"/>
      <c r="I9" s="223"/>
      <c r="J9" s="223"/>
      <c r="K9" s="223"/>
      <c r="L9" s="224"/>
    </row>
    <row r="10" spans="1:12" s="7" customFormat="1" ht="25.5" customHeight="1" x14ac:dyDescent="0.2">
      <c r="A10" s="233" t="s">
        <v>153</v>
      </c>
      <c r="B10" s="234"/>
      <c r="C10" s="234"/>
      <c r="D10" s="234"/>
      <c r="E10" s="234"/>
      <c r="F10" s="234"/>
      <c r="G10" s="234"/>
      <c r="H10" s="234"/>
      <c r="I10" s="234"/>
      <c r="J10" s="234"/>
      <c r="K10" s="234"/>
      <c r="L10" s="235"/>
    </row>
    <row r="11" spans="1:12" s="15" customFormat="1" ht="78" customHeight="1" x14ac:dyDescent="0.25">
      <c r="A11" s="76" t="s">
        <v>154</v>
      </c>
      <c r="B11" s="222" t="s">
        <v>166</v>
      </c>
      <c r="C11" s="223"/>
      <c r="D11" s="223"/>
      <c r="E11" s="223"/>
      <c r="F11" s="223"/>
      <c r="G11" s="223"/>
      <c r="H11" s="223"/>
      <c r="I11" s="223"/>
      <c r="J11" s="223"/>
      <c r="K11" s="223"/>
      <c r="L11" s="224"/>
    </row>
    <row r="12" spans="1:12" s="15" customFormat="1" ht="61.5" customHeight="1" x14ac:dyDescent="0.25">
      <c r="A12" s="76" t="s">
        <v>155</v>
      </c>
      <c r="B12" s="222" t="s">
        <v>156</v>
      </c>
      <c r="C12" s="223"/>
      <c r="D12" s="223"/>
      <c r="E12" s="223"/>
      <c r="F12" s="223"/>
      <c r="G12" s="223"/>
      <c r="H12" s="223"/>
      <c r="I12" s="223"/>
      <c r="J12" s="223"/>
      <c r="K12" s="223"/>
      <c r="L12" s="224"/>
    </row>
    <row r="13" spans="1:12" s="15" customFormat="1" ht="151.5" customHeight="1" x14ac:dyDescent="0.25">
      <c r="A13" s="76" t="s">
        <v>157</v>
      </c>
      <c r="B13" s="222" t="s">
        <v>158</v>
      </c>
      <c r="C13" s="223"/>
      <c r="D13" s="223"/>
      <c r="E13" s="223"/>
      <c r="F13" s="223"/>
      <c r="G13" s="223"/>
      <c r="H13" s="223"/>
      <c r="I13" s="223"/>
      <c r="J13" s="223"/>
      <c r="K13" s="223"/>
      <c r="L13" s="224"/>
    </row>
    <row r="14" spans="1:12" ht="12.75" x14ac:dyDescent="0.2">
      <c r="A14" s="225"/>
      <c r="B14" s="226"/>
      <c r="C14" s="226"/>
      <c r="D14" s="226"/>
      <c r="E14" s="226"/>
      <c r="F14" s="226"/>
      <c r="G14" s="226"/>
      <c r="H14" s="226"/>
      <c r="I14" s="226"/>
      <c r="J14" s="226"/>
      <c r="K14" s="226"/>
      <c r="L14" s="227"/>
    </row>
    <row r="15" spans="1:12" s="15" customFormat="1" ht="126.75" customHeight="1" x14ac:dyDescent="0.25">
      <c r="A15" s="77" t="s">
        <v>159</v>
      </c>
      <c r="B15" s="228" t="s">
        <v>160</v>
      </c>
      <c r="C15" s="229"/>
      <c r="D15" s="229"/>
      <c r="E15" s="229"/>
      <c r="F15" s="229"/>
      <c r="G15" s="229"/>
      <c r="H15" s="229"/>
      <c r="I15" s="229"/>
      <c r="J15" s="229"/>
      <c r="K15" s="229"/>
      <c r="L15" s="229"/>
    </row>
    <row r="16" spans="1:12" s="79" customFormat="1" ht="65.25" customHeight="1" x14ac:dyDescent="0.2">
      <c r="A16" s="78" t="s">
        <v>161</v>
      </c>
      <c r="B16" s="230" t="s">
        <v>162</v>
      </c>
      <c r="C16" s="231"/>
      <c r="D16" s="231"/>
      <c r="E16" s="231"/>
      <c r="F16" s="231"/>
      <c r="G16" s="231"/>
      <c r="H16" s="231"/>
      <c r="I16" s="231"/>
      <c r="J16" s="231"/>
      <c r="K16" s="231"/>
      <c r="L16" s="232"/>
    </row>
    <row r="17" spans="1:12" s="79" customFormat="1" ht="22.5" customHeight="1" x14ac:dyDescent="0.2">
      <c r="A17" s="80"/>
      <c r="B17" s="218" t="s">
        <v>163</v>
      </c>
      <c r="C17" s="218"/>
      <c r="D17" s="218"/>
      <c r="E17" s="218"/>
      <c r="F17" s="218"/>
      <c r="G17" s="218"/>
      <c r="H17" s="218"/>
      <c r="I17" s="218"/>
      <c r="J17" s="218"/>
      <c r="K17" s="218"/>
      <c r="L17" s="218"/>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Compilazione'!Print_Area</vt:lpstr>
      <vt:lpstr>'Scheda Comportamenti EP_con Inc'!Print_Area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ALESSANDRO MARTI</cp:lastModifiedBy>
  <cp:revision/>
  <dcterms:created xsi:type="dcterms:W3CDTF">2015-02-09T10:02:19Z</dcterms:created>
  <dcterms:modified xsi:type="dcterms:W3CDTF">2024-04-16T12:59:11Z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