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539A9993-15F0-415D-8901-5D41DAE158DF}"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<sst xmlns="http://schemas.openxmlformats.org/spreadsheetml/2006/main" count="213" uniqueCount="202">
  <si>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</si>
  <si>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</si>
  <si>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</si>
  <si>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</si>
  <si>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</si>
  <si>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</si>
  <si>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</si>
  <si>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</si>
  <si>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</si>
  <si>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</si>
  <si>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</si>
  <si>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</si>
  <si>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</si>
  <si>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</si>
  <si>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</si>
  <si>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</si>
  <si>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</si>
  <si>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</si>
  <si>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</si>
  <si>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</si>
  <si>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</si>
  <si>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</si>
  <si>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</si>
  <si>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</si>
  <si>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</si>
  <si>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</si>
  <si>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</si>
  <si>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</si>
  <si>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</si>
  <si>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</si>
  <si>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</si>
  <si>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</si>
  <si>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</si>
  <si>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</si>
  <si>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</si>
  <si>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</si>
  <si>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</si>
  <si>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</si>
  <si>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</si>
  <si>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</si>
  <si>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</si>
  <si>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</si>
  <si>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</si>
  <si>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</si>
  <si>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</si>
  <si>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</si>
  <si>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</si>
  <si>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</si>
  <si>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</si>
  <si>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</si>
  <si>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</si>
  <si>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</si>
  <si>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</si>
  <si>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</si>
  <si>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</si>
  <si>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</si>
  <si>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</si>
  <si>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</si>
  <si>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</si>
  <si>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</si>
  <si>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</si>
  <si>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</si>
  <si>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</si>
  <si>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</si>
  <si>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</si>
  <si>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</si>
  <si>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</si>
  <si>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</si>
  <si>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</si>
  <si>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</si>
  <si>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</si>
  <si>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</si>
  <si>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</si>
  <si>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</si>
  <si>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</si>
  <si>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</si>
  <si>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</si>
  <si>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</si>
  <si>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</si>
  <si>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</si>
  <si>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</si>
  <si>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</si>
  <si>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</si>
  <si>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</si>
  <si>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</si>
  <si>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</si>
  <si>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</si>
  <si>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</si>
  <si>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</si>
  <si>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</si>
  <si>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</si>
  <si>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</si>
  <si>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</si>
  <si>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</si>
  <si>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</si>
  <si>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</si>
  <si>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</si>
  <si>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</si>
  <si>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</si>
  <si>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</si>
  <si>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</si>
  <si>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</si>
  <si>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</si>
  <si>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</si>
  <si>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</si>
  <si>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</si>
  <si>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</si>
  <si>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</si>
  <si>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</si>
  <si>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</si>
  <si>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</si>
  <si>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</si>
  <si>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</si>
  <si>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</si>
  <si>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</si>
  <si>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</si>
  <si>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</si>
  <si>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</si>
  <si>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</si>
  <si>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</si>
  <si>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</si>
  <si>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</si>
  <si>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</si>
  <si>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</si>
  <si>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</si>
  <si>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</si>
  <si>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</si>
  <si>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</si>
  <si>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</si>
  <si>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</si>
  <si>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</si>
  <si>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</si>
  <si>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</si>
  <si>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</si>
  <si>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</si>
  <si>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</si>
  <si>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</si>
  <si>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</si>
  <si>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</si>
  <si>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</si>
  <si>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</si>
  <si>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</si>
  <si>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</si>
  <si>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</si>
  <si>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</si>
  <si>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</si>
  <si>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</si>
  <si>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</si>
  <si>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</si>
  <si>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</si>
  <si>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</si>
  <si>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</si>
  <si>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</si>
  <si>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</si>
  <si>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</si>
  <si>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</si>
  <si>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</si>
  <si>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</si>
  <si>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</si>
  <si>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</si>
  <si>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</si>
  <si>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</si>
  <si>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</si>
  <si>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</si>
  <si>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</si>
  <si>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</si>
  <si>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</si>
  <si>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</si>
  <si>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rPr>
      <t>numero dell'Obiettivo, Obiettivo/Azioni, Indicatore e Target</t>
    </r>
    <r>
      <rPr>
        <sz val="10"/>
        <color rgb="FF000000"/>
        <rFont val="Verdana"/>
      </rPr>
      <t xml:space="preserve">;
- in caso di Obiettivi specifici relativi alla posizione/ruolo/tipologia di incarico/Struttura: specificare puntualmente i campi Obiettivo, Indicatore e Target (cfr. SMVP 2024, Paragrafo 4.1, Glossario a pag.11);
</t>
    </r>
    <r>
      <rPr>
        <b/>
        <sz val="10"/>
        <color rgb="FF000000"/>
        <rFont val="Verdana"/>
      </rPr>
      <t>N.B.</t>
    </r>
    <r>
      <rPr>
        <sz val="10"/>
        <color rgb="FF000000"/>
        <rFont val="Verdana"/>
      </rPr>
      <t>:</t>
    </r>
    <r>
      <rPr>
        <u/>
        <sz val="10"/>
        <color rgb="FF000000"/>
        <rFont val="Verdana"/>
      </rPr>
      <t xml:space="preserve"> il peso complessivo assegnato agli Obiettivi deve essere pari a 100</t>
    </r>
    <r>
      <rPr>
        <sz val="10"/>
        <color rgb="FF000000"/>
        <rFont val="Verdana"/>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</si>
  <si>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</si>
  <si>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</si>
  <si>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</si>
  <si>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</si>
  <si>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</si>
  <si>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</si>
  <si>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</si>
  <si>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</si>
  <si>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</si>
  <si>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</si>
  <si>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</si>
  <si>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</si>
  <si>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</si>
  <si>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</si>
  <si>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</si>
  <si>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</si>
  <si>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</si>
  <si>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</si>
  <si>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Ing. Flavio Ciccarelli</t>
  </si>
  <si>
    <t>Dott. Maurizio Tafuto, n.q. di Dirigente dell'Area Didattica e Servizi agli Studenti</t>
  </si>
  <si>
    <t>Ufficio Segreteria Studenti Area Didattica Ingegneria</t>
  </si>
  <si>
    <t>1_2024</t>
  </si>
  <si>
    <t>3_2024</t>
  </si>
  <si>
    <t>2_2024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</si>
  <si>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</si>
  <si>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Rafforzamento del livello di tutela dei dati personali. Aggiornamento del Registro dei trattamenti di Ateneo</t>
  </si>
  <si>
    <t>Migliorare l'accessibilità dei servizi agli studenti con realizzazione di una modalità innovativa di comunicazione con l'utenza studentesca</t>
  </si>
  <si>
    <t>100%
N.B. Tutte le informazioni sono pubblicate sul sito web di Ateneo, nell' area riservata di ciascuna unità di personale, nella sezione FORMAZIONE DIRIGENTI E PERSONALE T.A.</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</si>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</sst>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40"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9">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51">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18" fillId="2" borderId="57" xfId="0" applyFont="1" applyFill="1" applyBorder="1" applyAlignment="1" applyProtection="1">
      <alignment horizontal="center" vertical="center" wrapText="1"/>
      <protection locked="0"/>
    </xf>
    <xf numFmtId="0" fontId="20" fillId="2" borderId="58" xfId="0" applyFont="1" applyFill="1" applyBorder="1" applyAlignment="1" applyProtection="1">
      <alignment horizontal="center"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H8" sqref="H8"/>
    </sheetView>
  </sheetViews>
  <sheetFormatPr defaultColWidth="12.88671875" defaultRowHeight="14.4" x14ac:dyDescent="0.3"/>
  <cols>
    <col min="1" max="1" width="9.44140625" style="6" customWidth="1"/>
    <col min="2" max="2" width="44.33203125" style="6" customWidth="1"/>
    <col min="3" max="3" width="11.109375" style="6" customWidth="1"/>
    <col min="4" max="4" width="31.88671875" style="6" customWidth="1"/>
    <col min="5" max="5" width="33" style="6" customWidth="1"/>
    <col min="6" max="6" width="16.33203125" style="6" customWidth="1"/>
    <col min="7" max="7" width="12.88671875" style="6" customWidth="1"/>
    <col min="8" max="8" width="14.77734375" style="6" customWidth="1"/>
    <col min="9" max="9" width="12.77734375" style="6" bestFit="1" customWidth="1"/>
    <col min="10" max="10" width="14.21875" style="6" customWidth="1"/>
    <col min="11" max="11" width="12.5546875" style="6" customWidth="1"/>
    <col min="12" max="12" width="12.88671875" style="6"/>
    <col min="13" max="13" width="13" style="6" customWidth="1"/>
    <col min="14" max="14" width="11" style="6" bestFit="1" customWidth="1"/>
    <col min="15" max="15" width="15.77734375" style="6" bestFit="1" customWidth="1"/>
    <col min="16" max="16" width="2.109375" style="6" customWidth="1"/>
    <col min="17" max="17" width="13" style="6" bestFit="1" customWidth="1"/>
    <col min="18" max="18" width="11.88671875" style="6" customWidth="1"/>
    <col min="19" max="19" width="13" style="6" customWidth="1"/>
    <col min="20" max="20" width="20.6640625" style="6" customWidth="1"/>
    <col min="21" max="16384" width="12.88671875" style="6"/>
  </cols>
  <sheetData>
    <row r="1" spans="1:20" ht="15" customHeight="1" x14ac:dyDescent="0.3">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3">
      <c r="A2" s="130"/>
      <c r="B2" s="152" t="s">
        <v>1</v>
      </c>
      <c r="C2" s="153"/>
      <c r="D2" s="153"/>
      <c r="E2" s="153"/>
      <c r="F2" s="153"/>
      <c r="G2" s="153"/>
      <c r="H2" s="153"/>
      <c r="I2" s="153"/>
      <c r="J2" s="153"/>
      <c r="K2" s="153"/>
      <c r="L2" s="153"/>
      <c r="M2" s="153"/>
      <c r="N2" s="153"/>
      <c r="O2" s="153"/>
      <c r="P2" s="153"/>
      <c r="Q2" s="153"/>
      <c r="R2" s="153"/>
      <c r="S2" s="153"/>
      <c r="T2" s="154"/>
    </row>
    <row r="3" spans="1:20" x14ac:dyDescent="0.3">
      <c r="A3" s="130"/>
      <c r="B3" s="163" t="s">
        <v>2</v>
      </c>
      <c r="C3" s="163"/>
      <c r="D3" s="165"/>
      <c r="E3" s="165"/>
      <c r="F3" s="165"/>
      <c r="G3" s="165"/>
      <c r="H3" s="165"/>
      <c r="I3" s="165"/>
      <c r="J3" s="165"/>
      <c r="K3" s="165"/>
      <c r="L3" s="165"/>
      <c r="M3" s="165"/>
      <c r="N3" s="165"/>
      <c r="O3" s="165"/>
      <c r="P3" s="165"/>
      <c r="Q3" s="165"/>
      <c r="R3" s="165"/>
      <c r="S3" s="165"/>
      <c r="T3" s="165"/>
    </row>
    <row r="4" spans="1:20" x14ac:dyDescent="0.3">
      <c r="A4" s="130"/>
      <c r="B4" s="163" t="s">
        <v>3</v>
      </c>
      <c r="C4" s="163"/>
      <c r="D4" s="165" t="s">
        <v>187</v>
      </c>
      <c r="E4" s="165"/>
      <c r="F4" s="165"/>
      <c r="G4" s="165"/>
      <c r="H4" s="165"/>
      <c r="I4" s="165"/>
      <c r="J4" s="165"/>
      <c r="K4" s="165"/>
      <c r="L4" s="165"/>
      <c r="M4" s="165"/>
      <c r="N4" s="165"/>
      <c r="O4" s="165"/>
      <c r="P4" s="165"/>
      <c r="Q4" s="165"/>
      <c r="R4" s="165"/>
      <c r="S4" s="165"/>
      <c r="T4" s="165"/>
    </row>
    <row r="5" spans="1:20" x14ac:dyDescent="0.3">
      <c r="A5" s="130"/>
      <c r="B5" s="164" t="s">
        <v>4</v>
      </c>
      <c r="C5" s="164"/>
      <c r="D5" s="166" t="s">
        <v>188</v>
      </c>
      <c r="E5" s="166"/>
      <c r="F5" s="166"/>
      <c r="G5" s="166"/>
      <c r="H5" s="166"/>
      <c r="I5" s="166"/>
      <c r="J5" s="166"/>
      <c r="K5" s="166"/>
      <c r="L5" s="166"/>
      <c r="M5" s="166"/>
      <c r="N5" s="166"/>
      <c r="O5" s="166"/>
      <c r="P5" s="166"/>
      <c r="Q5" s="166"/>
      <c r="R5" s="166"/>
      <c r="S5" s="166"/>
      <c r="T5" s="166"/>
    </row>
    <row r="6" spans="1:20" x14ac:dyDescent="0.3">
      <c r="A6" s="130"/>
      <c r="B6" s="164" t="s">
        <v>5</v>
      </c>
      <c r="C6" s="164"/>
      <c r="D6" s="166" t="s">
        <v>189</v>
      </c>
      <c r="E6" s="166"/>
      <c r="F6" s="166"/>
      <c r="G6" s="166"/>
      <c r="H6" s="166"/>
      <c r="I6" s="166"/>
      <c r="J6" s="166"/>
      <c r="K6" s="166"/>
      <c r="L6" s="166"/>
      <c r="M6" s="166"/>
      <c r="N6" s="166"/>
      <c r="O6" s="166"/>
      <c r="P6" s="166"/>
      <c r="Q6" s="166"/>
      <c r="R6" s="166"/>
      <c r="S6" s="166"/>
      <c r="T6" s="166"/>
    </row>
    <row r="7" spans="1:20" ht="130.19999999999999" thickBot="1" x14ac:dyDescent="0.35">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319.8" customHeight="1" thickBot="1" x14ac:dyDescent="0.35">
      <c r="A8" s="113" t="s">
        <v>190</v>
      </c>
      <c r="B8" s="147" t="s">
        <v>193</v>
      </c>
      <c r="C8" s="78">
        <v>0.4</v>
      </c>
      <c r="D8" s="171" t="s">
        <v>201</v>
      </c>
      <c r="E8" s="172"/>
      <c r="F8" s="167" t="s">
        <v>196</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86.4" customHeight="1" thickTop="1" thickBot="1" x14ac:dyDescent="0.35">
      <c r="A9" s="113" t="s">
        <v>192</v>
      </c>
      <c r="B9" s="148" t="s">
        <v>194</v>
      </c>
      <c r="C9" s="78">
        <v>0.4</v>
      </c>
      <c r="D9" s="171" t="s">
        <v>197</v>
      </c>
      <c r="E9" s="172"/>
      <c r="F9" s="173" t="s">
        <v>198</v>
      </c>
      <c r="G9" s="174"/>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75" customHeight="1" thickTop="1" thickBot="1" x14ac:dyDescent="0.35">
      <c r="A10" s="113" t="s">
        <v>191</v>
      </c>
      <c r="B10" s="148" t="s">
        <v>195</v>
      </c>
      <c r="C10" s="78">
        <v>0.2</v>
      </c>
      <c r="D10" s="171" t="s">
        <v>199</v>
      </c>
      <c r="E10" s="172"/>
      <c r="F10" s="173" t="s">
        <v>200</v>
      </c>
      <c r="G10" s="174"/>
      <c r="H10" s="80"/>
      <c r="I10" s="145"/>
      <c r="J10" s="146"/>
      <c r="K10" s="146"/>
      <c r="L10" s="146"/>
      <c r="M10" s="146"/>
      <c r="N10" s="145"/>
      <c r="O10" s="95" t="str">
        <f t="shared" si="0"/>
        <v/>
      </c>
      <c r="P10" s="161"/>
      <c r="Q10" s="83"/>
      <c r="R10" s="83"/>
      <c r="S10" s="137">
        <f t="shared" si="1"/>
        <v>0</v>
      </c>
      <c r="T10" s="84"/>
    </row>
    <row r="11" spans="1:20" ht="15" thickTop="1" x14ac:dyDescent="0.3">
      <c r="A11" s="113" t="s">
        <v>21</v>
      </c>
      <c r="B11" s="111"/>
      <c r="C11" s="78"/>
      <c r="D11" s="171"/>
      <c r="E11" s="172"/>
      <c r="F11" s="173"/>
      <c r="G11" s="174"/>
      <c r="H11" s="80"/>
      <c r="I11" s="145"/>
      <c r="J11" s="146"/>
      <c r="K11" s="146"/>
      <c r="L11" s="146"/>
      <c r="M11" s="146"/>
      <c r="N11" s="145"/>
      <c r="O11" s="95" t="str">
        <f t="shared" si="0"/>
        <v/>
      </c>
      <c r="P11" s="161"/>
      <c r="Q11" s="83"/>
      <c r="R11" s="83"/>
      <c r="S11" s="137">
        <f t="shared" si="1"/>
        <v>0</v>
      </c>
      <c r="T11" s="84"/>
    </row>
    <row r="12" spans="1:20" x14ac:dyDescent="0.3">
      <c r="A12" s="113" t="s">
        <v>21</v>
      </c>
      <c r="B12" s="111"/>
      <c r="C12" s="78"/>
      <c r="D12" s="171"/>
      <c r="E12" s="172"/>
      <c r="F12" s="167"/>
      <c r="G12" s="168"/>
      <c r="H12" s="81"/>
      <c r="I12" s="145"/>
      <c r="J12" s="146"/>
      <c r="K12" s="146"/>
      <c r="L12" s="146"/>
      <c r="M12" s="146"/>
      <c r="N12" s="146"/>
      <c r="O12" s="95" t="str">
        <f t="shared" si="0"/>
        <v/>
      </c>
      <c r="P12" s="162"/>
      <c r="Q12" s="83"/>
      <c r="R12" s="83"/>
      <c r="S12" s="137">
        <f t="shared" si="1"/>
        <v>0</v>
      </c>
      <c r="T12" s="84"/>
    </row>
    <row r="13" spans="1:20" ht="75.599999999999994" customHeight="1" x14ac:dyDescent="0.3">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6" x14ac:dyDescent="0.3">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 customHeight="1" x14ac:dyDescent="0.3">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9.599999999999994" customHeight="1" x14ac:dyDescent="0.3">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6"/>
  <sheetViews>
    <sheetView view="pageBreakPreview" zoomScaleNormal="100" zoomScaleSheetLayoutView="100" workbookViewId="0">
      <selection activeCell="C6" sqref="C6:M6"/>
    </sheetView>
  </sheetViews>
  <sheetFormatPr defaultColWidth="9.109375" defaultRowHeight="10.199999999999999" x14ac:dyDescent="0.2"/>
  <cols>
    <col min="1" max="1" width="18"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3" width="30.88671875" style="14" customWidth="1"/>
    <col min="14" max="16384" width="9.109375" style="2"/>
  </cols>
  <sheetData>
    <row r="1" spans="1:13" s="1" customFormat="1" ht="25.5" customHeight="1" x14ac:dyDescent="0.3">
      <c r="A1" s="204" t="s">
        <v>41</v>
      </c>
      <c r="B1" s="205"/>
      <c r="C1" s="205"/>
      <c r="D1" s="205"/>
      <c r="E1" s="205"/>
      <c r="F1" s="205"/>
      <c r="G1" s="205"/>
      <c r="H1" s="205"/>
      <c r="I1" s="205"/>
      <c r="J1" s="205"/>
      <c r="K1" s="205"/>
      <c r="L1" s="205"/>
      <c r="M1" s="93"/>
    </row>
    <row r="2" spans="1:13" s="1" customFormat="1" ht="25.5" customHeight="1" x14ac:dyDescent="0.3">
      <c r="A2" s="206" t="s">
        <v>42</v>
      </c>
      <c r="B2" s="207"/>
      <c r="C2" s="207"/>
      <c r="D2" s="207"/>
      <c r="E2" s="207"/>
      <c r="F2" s="207"/>
      <c r="G2" s="207"/>
      <c r="H2" s="207"/>
      <c r="I2" s="207"/>
      <c r="J2" s="207"/>
      <c r="K2" s="207"/>
      <c r="L2" s="208"/>
      <c r="M2" s="94"/>
    </row>
    <row r="3" spans="1:13" s="1" customFormat="1" ht="13.8" x14ac:dyDescent="0.3">
      <c r="A3" s="16"/>
      <c r="B3" s="16"/>
      <c r="C3" s="16"/>
      <c r="D3" s="16"/>
      <c r="E3" s="16"/>
      <c r="F3" s="16"/>
      <c r="G3" s="16"/>
      <c r="H3" s="16"/>
      <c r="I3" s="16"/>
      <c r="J3" s="16"/>
      <c r="K3" s="16"/>
      <c r="L3" s="17"/>
      <c r="M3" s="15"/>
    </row>
    <row r="4" spans="1:13" s="1" customFormat="1" ht="14.4" x14ac:dyDescent="0.3">
      <c r="A4" s="220" t="s">
        <v>2</v>
      </c>
      <c r="B4" s="220"/>
      <c r="C4" s="221">
        <f>'Scheda Ass,Mon,Sint Obiettivi'!D3</f>
        <v>0</v>
      </c>
      <c r="D4" s="221"/>
      <c r="E4" s="221"/>
      <c r="F4" s="221"/>
      <c r="G4" s="221"/>
      <c r="H4" s="221"/>
      <c r="I4" s="221"/>
      <c r="J4" s="221"/>
      <c r="K4" s="221"/>
      <c r="L4" s="221"/>
      <c r="M4" s="221"/>
    </row>
    <row r="5" spans="1:13" s="1" customFormat="1" ht="14.4" x14ac:dyDescent="0.3">
      <c r="A5" s="220" t="s">
        <v>43</v>
      </c>
      <c r="B5" s="220"/>
      <c r="C5" s="221" t="str">
        <f>'Scheda Ass,Mon,Sint Obiettivi'!D5</f>
        <v>Dott. Maurizio Tafuto, n.q. di Dirigente dell'Area Didattica e Servizi agli Studenti</v>
      </c>
      <c r="D5" s="221"/>
      <c r="E5" s="221"/>
      <c r="F5" s="221"/>
      <c r="G5" s="221"/>
      <c r="H5" s="221"/>
      <c r="I5" s="221"/>
      <c r="J5" s="221"/>
      <c r="K5" s="221"/>
      <c r="L5" s="221"/>
      <c r="M5" s="221"/>
    </row>
    <row r="6" spans="1:13" s="1" customFormat="1" ht="14.4" x14ac:dyDescent="0.3">
      <c r="A6" s="220" t="s">
        <v>3</v>
      </c>
      <c r="B6" s="220"/>
      <c r="C6" s="221" t="str">
        <f>'Scheda Ass,Mon,Sint Obiettivi'!D4</f>
        <v>Ing. Flavio Ciccarelli</v>
      </c>
      <c r="D6" s="221"/>
      <c r="E6" s="221"/>
      <c r="F6" s="221"/>
      <c r="G6" s="221"/>
      <c r="H6" s="221"/>
      <c r="I6" s="221"/>
      <c r="J6" s="221"/>
      <c r="K6" s="221"/>
      <c r="L6" s="221"/>
      <c r="M6" s="221"/>
    </row>
    <row r="7" spans="1:13" s="1" customFormat="1" ht="14.4" x14ac:dyDescent="0.3">
      <c r="A7" s="220" t="s">
        <v>5</v>
      </c>
      <c r="B7" s="220"/>
      <c r="C7" s="221" t="str">
        <f>'Scheda Ass,Mon,Sint Obiettivi'!D6</f>
        <v>Ufficio Segreteria Studenti Area Didattica Ingegneria</v>
      </c>
      <c r="D7" s="221"/>
      <c r="E7" s="221"/>
      <c r="F7" s="221"/>
      <c r="G7" s="221"/>
      <c r="H7" s="221"/>
      <c r="I7" s="221"/>
      <c r="J7" s="221"/>
      <c r="K7" s="221"/>
      <c r="L7" s="221"/>
      <c r="M7" s="221"/>
    </row>
    <row r="8" spans="1:13" ht="10.8" thickBot="1" x14ac:dyDescent="0.25">
      <c r="A8" s="129"/>
      <c r="B8" s="129"/>
      <c r="C8" s="129"/>
      <c r="D8" s="129"/>
      <c r="E8" s="129"/>
      <c r="F8" s="129"/>
      <c r="G8" s="129"/>
      <c r="H8" s="129"/>
      <c r="I8" s="129"/>
      <c r="J8" s="129"/>
      <c r="K8" s="129"/>
      <c r="L8" s="125"/>
      <c r="M8" s="125"/>
    </row>
    <row r="9" spans="1:13" s="105" customFormat="1" ht="13.8" x14ac:dyDescent="0.3">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35">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2" t="s">
        <v>68</v>
      </c>
      <c r="B11" s="195">
        <v>0.15</v>
      </c>
      <c r="C11" s="181">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4"/>
      <c r="B12" s="197"/>
      <c r="C12" s="183"/>
      <c r="D12" s="31" t="s">
        <v>71</v>
      </c>
      <c r="E12" s="32" t="s">
        <v>72</v>
      </c>
      <c r="F12" s="140">
        <v>0.5</v>
      </c>
      <c r="G12" s="71">
        <f>+IF((OR(F11=0,F12=0)),F12/SUM(F11:F12),F12)</f>
        <v>0.5</v>
      </c>
      <c r="H12" s="33"/>
      <c r="I12" s="116"/>
      <c r="J12" s="34"/>
      <c r="K12" s="74">
        <f>(($C$11*G12))*J12</f>
        <v>0</v>
      </c>
      <c r="L12" s="47"/>
      <c r="M12" s="48"/>
    </row>
    <row r="13" spans="1:13" ht="82.8" x14ac:dyDescent="0.3">
      <c r="A13" s="192" t="s">
        <v>73</v>
      </c>
      <c r="B13" s="195">
        <v>0.2</v>
      </c>
      <c r="C13" s="181">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4"/>
      <c r="B14" s="197"/>
      <c r="C14" s="183"/>
      <c r="D14" s="31" t="s">
        <v>76</v>
      </c>
      <c r="E14" s="31" t="s">
        <v>77</v>
      </c>
      <c r="F14" s="140">
        <v>0.5</v>
      </c>
      <c r="G14" s="71">
        <f>+IF((OR(F13=0,F14=0)),F14/SUM(F13:F14),F14)</f>
        <v>0.5</v>
      </c>
      <c r="H14" s="33"/>
      <c r="I14" s="116"/>
      <c r="J14" s="34"/>
      <c r="K14" s="74">
        <f>($C$13*G14)*J14</f>
        <v>0</v>
      </c>
      <c r="L14" s="47"/>
      <c r="M14" s="48"/>
    </row>
    <row r="15" spans="1:13" ht="42.75" customHeight="1" x14ac:dyDescent="0.3">
      <c r="A15" s="192" t="s">
        <v>78</v>
      </c>
      <c r="B15" s="214">
        <v>0.15</v>
      </c>
      <c r="C15" s="217">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3"/>
      <c r="B16" s="215"/>
      <c r="C16" s="218"/>
      <c r="D16" s="35" t="s">
        <v>81</v>
      </c>
      <c r="E16" s="35" t="s">
        <v>82</v>
      </c>
      <c r="F16" s="141">
        <v>0.3</v>
      </c>
      <c r="G16" s="72">
        <f>+IF((OR($F$15=0,$F$16=0,$F$17=0,$F$18=0)),F16/SUM($F$15:$F$18),F16)</f>
        <v>0.3</v>
      </c>
      <c r="H16" s="36"/>
      <c r="I16" s="116"/>
      <c r="J16" s="68"/>
      <c r="K16" s="75">
        <f>($C$15*G16)*J16</f>
        <v>0</v>
      </c>
      <c r="L16" s="49"/>
      <c r="M16" s="50"/>
    </row>
    <row r="17" spans="1:13" ht="28.5" customHeight="1" x14ac:dyDescent="0.3">
      <c r="A17" s="193"/>
      <c r="B17" s="215"/>
      <c r="C17" s="218"/>
      <c r="D17" s="35" t="s">
        <v>83</v>
      </c>
      <c r="E17" s="35" t="s">
        <v>84</v>
      </c>
      <c r="F17" s="141">
        <v>0.25</v>
      </c>
      <c r="G17" s="72">
        <f>+IF((OR($F$15=0,$F$16=0,$F$17=0,$F$18=0)),F17/SUM($F$15:$F$18),F17)</f>
        <v>0.25</v>
      </c>
      <c r="H17" s="36"/>
      <c r="I17" s="116"/>
      <c r="J17" s="68"/>
      <c r="K17" s="75">
        <f>($C$15*G17)*J17</f>
        <v>0</v>
      </c>
      <c r="L17" s="49"/>
      <c r="M17" s="50"/>
    </row>
    <row r="18" spans="1:13" ht="28.2" thickBot="1" x14ac:dyDescent="0.35">
      <c r="A18" s="194"/>
      <c r="B18" s="216"/>
      <c r="C18" s="219"/>
      <c r="D18" s="31" t="s">
        <v>85</v>
      </c>
      <c r="E18" s="31" t="s">
        <v>86</v>
      </c>
      <c r="F18" s="140">
        <v>0.2</v>
      </c>
      <c r="G18" s="71">
        <f>+IF((OR($F$15=0,$F$16=0,$F$17=0,$F$18=0)),F18/SUM($F$15:$F$18),F18)</f>
        <v>0.2</v>
      </c>
      <c r="H18" s="33"/>
      <c r="I18" s="116"/>
      <c r="J18" s="34"/>
      <c r="K18" s="74">
        <f>($C$15*G18)*J18</f>
        <v>0</v>
      </c>
      <c r="L18" s="47"/>
      <c r="M18" s="48"/>
    </row>
    <row r="19" spans="1:13" ht="43.5" customHeight="1" x14ac:dyDescent="0.3">
      <c r="A19" s="192" t="s">
        <v>87</v>
      </c>
      <c r="B19" s="195">
        <v>0.15</v>
      </c>
      <c r="C19" s="181">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3"/>
      <c r="B20" s="196"/>
      <c r="C20" s="182"/>
      <c r="D20" s="35" t="s">
        <v>90</v>
      </c>
      <c r="E20" s="35" t="s">
        <v>91</v>
      </c>
      <c r="F20" s="141">
        <v>0.25</v>
      </c>
      <c r="G20" s="72">
        <f>+IF((OR($F$19=0,$F$20=0,$F$21=0,$F$22=0,$F$23=0)),F20/SUM($F$19:$F$23),F20)</f>
        <v>0.25</v>
      </c>
      <c r="H20" s="36"/>
      <c r="I20" s="116"/>
      <c r="J20" s="68"/>
      <c r="K20" s="75">
        <f>($C$19*G20)*J20</f>
        <v>0</v>
      </c>
      <c r="L20" s="49"/>
      <c r="M20" s="50"/>
    </row>
    <row r="21" spans="1:13" ht="30" customHeight="1" x14ac:dyDescent="0.3">
      <c r="A21" s="193"/>
      <c r="B21" s="196"/>
      <c r="C21" s="182"/>
      <c r="D21" s="35" t="s">
        <v>92</v>
      </c>
      <c r="E21" s="35" t="s">
        <v>93</v>
      </c>
      <c r="F21" s="141">
        <v>0.15</v>
      </c>
      <c r="G21" s="72">
        <f>+IF((OR($F$19=0,$F$20=0,$F$21=0,$F$22=0,$F$23=0)),F21/SUM($F$19:$F$23),F21)</f>
        <v>0.15</v>
      </c>
      <c r="H21" s="36"/>
      <c r="I21" s="116"/>
      <c r="J21" s="68"/>
      <c r="K21" s="75">
        <f>($C$19*G21)*J21</f>
        <v>0</v>
      </c>
      <c r="L21" s="51"/>
      <c r="M21" s="50"/>
    </row>
    <row r="22" spans="1:13" ht="30" customHeight="1" x14ac:dyDescent="0.3">
      <c r="A22" s="193"/>
      <c r="B22" s="196"/>
      <c r="C22" s="182"/>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4"/>
      <c r="B23" s="197"/>
      <c r="C23" s="183"/>
      <c r="D23" s="31" t="s">
        <v>96</v>
      </c>
      <c r="E23" s="31" t="s">
        <v>97</v>
      </c>
      <c r="F23" s="140">
        <v>0.1</v>
      </c>
      <c r="G23" s="71">
        <f>+IF((OR($F$19=0,$F$20=0,$F$21=0,$F$22=0,$F$23=0)),F23/SUM($F$19:$F$23),F23)</f>
        <v>0.1</v>
      </c>
      <c r="H23" s="33"/>
      <c r="I23" s="116"/>
      <c r="J23" s="34"/>
      <c r="K23" s="74">
        <f>($C$19*G23)*J23</f>
        <v>0</v>
      </c>
      <c r="L23" s="52"/>
      <c r="M23" s="48"/>
    </row>
    <row r="24" spans="1:13" ht="116.25" customHeight="1" x14ac:dyDescent="0.3">
      <c r="A24" s="192" t="s">
        <v>98</v>
      </c>
      <c r="B24" s="211">
        <v>0.2</v>
      </c>
      <c r="C24" s="181">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3"/>
      <c r="B25" s="212"/>
      <c r="C25" s="182"/>
      <c r="D25" s="38" t="s">
        <v>101</v>
      </c>
      <c r="E25" s="38" t="s">
        <v>102</v>
      </c>
      <c r="F25" s="143">
        <v>0.4</v>
      </c>
      <c r="G25" s="72">
        <f>+IF((OR($F$24=0,$F$25=0,$F$26=0)),F25/SUM($F$24:$F$26),F25)</f>
        <v>0.4</v>
      </c>
      <c r="H25" s="36"/>
      <c r="I25" s="116"/>
      <c r="J25" s="68"/>
      <c r="K25" s="75">
        <f>($C$24*G25)*J25</f>
        <v>0</v>
      </c>
      <c r="L25" s="54"/>
      <c r="M25" s="50"/>
    </row>
    <row r="26" spans="1:13" ht="55.8" thickBot="1" x14ac:dyDescent="0.35">
      <c r="A26" s="194"/>
      <c r="B26" s="213"/>
      <c r="C26" s="183"/>
      <c r="D26" s="32" t="s">
        <v>103</v>
      </c>
      <c r="E26" s="31" t="s">
        <v>104</v>
      </c>
      <c r="F26" s="144">
        <v>0.2</v>
      </c>
      <c r="G26" s="71">
        <f>+IF((OR($F$24=0,$F$25=0,$F$26=0)),F26/SUM($F$24:$F$26),F26)</f>
        <v>0.2</v>
      </c>
      <c r="H26" s="33"/>
      <c r="I26" s="116"/>
      <c r="J26" s="34"/>
      <c r="K26" s="74">
        <f>($C$24*G26)*J26</f>
        <v>0</v>
      </c>
      <c r="L26" s="55"/>
      <c r="M26" s="48"/>
    </row>
    <row r="27" spans="1:13" ht="32.25" customHeight="1" x14ac:dyDescent="0.3">
      <c r="A27" s="192" t="s">
        <v>105</v>
      </c>
      <c r="B27" s="195">
        <v>0.15</v>
      </c>
      <c r="C27" s="181">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3"/>
      <c r="B28" s="196"/>
      <c r="C28" s="182"/>
      <c r="D28" s="35" t="s">
        <v>108</v>
      </c>
      <c r="E28" s="35" t="s">
        <v>109</v>
      </c>
      <c r="F28" s="141">
        <v>0.3</v>
      </c>
      <c r="G28" s="72">
        <f>+IF((OR($F$27=0,$F$28=0,$F$29=0)),F28/SUM($F$27:$F$29),F28)</f>
        <v>0.3</v>
      </c>
      <c r="H28" s="36"/>
      <c r="I28" s="116"/>
      <c r="J28" s="68"/>
      <c r="K28" s="75">
        <f>($C$27*G28)*J28</f>
        <v>0</v>
      </c>
      <c r="L28" s="57"/>
      <c r="M28" s="50"/>
    </row>
    <row r="29" spans="1:13" ht="33" customHeight="1" thickBot="1" x14ac:dyDescent="0.35">
      <c r="A29" s="194"/>
      <c r="B29" s="197"/>
      <c r="C29" s="183"/>
      <c r="D29" s="31" t="s">
        <v>110</v>
      </c>
      <c r="E29" s="31" t="s">
        <v>111</v>
      </c>
      <c r="F29" s="140">
        <v>0.2</v>
      </c>
      <c r="G29" s="71">
        <f>+IF((OR($F$27=0,$F$28=0,$F$29=0)),F29/SUM($F$27:$F$29),F29)</f>
        <v>0.2</v>
      </c>
      <c r="H29" s="33"/>
      <c r="I29" s="117"/>
      <c r="J29" s="34"/>
      <c r="K29" s="74">
        <f>($C$27*G29)*J29</f>
        <v>0</v>
      </c>
      <c r="L29" s="58"/>
      <c r="M29" s="48"/>
    </row>
    <row r="30" spans="1:13" ht="57" thickBot="1" x14ac:dyDescent="0.4">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8" x14ac:dyDescent="0.3">
      <c r="A31" s="198"/>
      <c r="B31" s="198"/>
      <c r="C31" s="198"/>
      <c r="D31" s="198"/>
      <c r="E31" s="198"/>
      <c r="F31" s="198"/>
      <c r="G31" s="198"/>
      <c r="H31" s="198"/>
      <c r="I31" s="200"/>
      <c r="J31" s="60" t="s">
        <v>114</v>
      </c>
      <c r="K31" s="61"/>
      <c r="L31" s="124"/>
      <c r="M31" s="124"/>
    </row>
    <row r="32" spans="1:13" ht="15" x14ac:dyDescent="0.35">
      <c r="A32" s="198"/>
      <c r="B32" s="198"/>
      <c r="C32" s="198"/>
      <c r="D32" s="198"/>
      <c r="E32" s="198"/>
      <c r="F32" s="198"/>
      <c r="G32" s="198"/>
      <c r="H32" s="198"/>
      <c r="I32" s="200"/>
      <c r="J32" s="44" t="s">
        <v>115</v>
      </c>
      <c r="K32" s="62">
        <f>K30/4</f>
        <v>0</v>
      </c>
      <c r="L32" s="124"/>
      <c r="M32" s="124"/>
    </row>
    <row r="33" spans="1:13" ht="13.8" x14ac:dyDescent="0.3">
      <c r="A33" s="8" t="s">
        <v>23</v>
      </c>
      <c r="B33" s="16"/>
      <c r="C33" s="16"/>
      <c r="D33" s="16"/>
      <c r="E33" s="16"/>
      <c r="F33" s="16"/>
      <c r="G33" s="16"/>
      <c r="H33" s="16"/>
      <c r="I33" s="126"/>
      <c r="J33" s="13"/>
      <c r="K33" s="7"/>
      <c r="L33" s="15"/>
      <c r="M33" s="125"/>
    </row>
    <row r="34" spans="1:13" ht="52.5" customHeight="1" x14ac:dyDescent="0.3">
      <c r="A34" s="9" t="s">
        <v>24</v>
      </c>
      <c r="B34" s="177" t="s">
        <v>116</v>
      </c>
      <c r="C34" s="202"/>
      <c r="D34" s="178"/>
      <c r="E34" s="209" t="s">
        <v>117</v>
      </c>
      <c r="F34" s="210"/>
      <c r="G34" s="210"/>
      <c r="H34" s="210"/>
      <c r="I34" s="3"/>
      <c r="J34" s="123" t="s">
        <v>118</v>
      </c>
      <c r="K34" s="59">
        <f>IF(K32&lt;0.25,0,IF(AND(K32&gt;=0.25,K32&lt;0.5),D48,IF(AND(K32&gt;=0.5,K32&lt;0.6),D47,IF(AND(K32&gt;=0.6,K32&lt;0.7),D46,IF(AND(K32&gt;=0.7,K32&lt;0.85),D45,D44)))))</f>
        <v>0</v>
      </c>
      <c r="L34" s="15"/>
      <c r="M34" s="125"/>
    </row>
    <row r="35" spans="1:13" ht="20.399999999999999" x14ac:dyDescent="0.3">
      <c r="A35" s="66" t="s">
        <v>119</v>
      </c>
      <c r="B35" s="177" t="s">
        <v>120</v>
      </c>
      <c r="C35" s="178"/>
      <c r="D35" s="22" t="s">
        <v>121</v>
      </c>
      <c r="E35" s="16"/>
      <c r="F35" s="16"/>
      <c r="G35" s="16"/>
      <c r="H35" s="16"/>
      <c r="I35" s="201"/>
      <c r="J35" s="127"/>
      <c r="K35" s="190"/>
      <c r="L35" s="15"/>
      <c r="M35" s="125"/>
    </row>
    <row r="36" spans="1:13" ht="14.25" customHeight="1" x14ac:dyDescent="0.3">
      <c r="A36" s="10">
        <v>1</v>
      </c>
      <c r="B36" s="179" t="s">
        <v>122</v>
      </c>
      <c r="C36" s="180"/>
      <c r="D36" s="11" t="s">
        <v>123</v>
      </c>
      <c r="E36" s="16"/>
      <c r="F36" s="16"/>
      <c r="G36" s="16"/>
      <c r="H36" s="16"/>
      <c r="I36" s="201"/>
      <c r="J36" s="127"/>
      <c r="K36" s="190"/>
      <c r="L36" s="15"/>
      <c r="M36" s="125"/>
    </row>
    <row r="37" spans="1:13" ht="14.25" customHeight="1" x14ac:dyDescent="0.3">
      <c r="A37" s="11">
        <v>2</v>
      </c>
      <c r="B37" s="179" t="s">
        <v>124</v>
      </c>
      <c r="C37" s="180"/>
      <c r="D37" s="11" t="s">
        <v>125</v>
      </c>
      <c r="E37" s="16"/>
      <c r="F37" s="16"/>
      <c r="G37" s="16"/>
      <c r="H37" s="16"/>
      <c r="I37" s="201"/>
      <c r="J37" s="128"/>
      <c r="K37" s="190"/>
      <c r="L37" s="15"/>
      <c r="M37" s="125"/>
    </row>
    <row r="38" spans="1:13" ht="14.25" customHeight="1" x14ac:dyDescent="0.3">
      <c r="A38" s="11">
        <v>3</v>
      </c>
      <c r="B38" s="179" t="s">
        <v>126</v>
      </c>
      <c r="C38" s="180"/>
      <c r="D38" s="11" t="s">
        <v>127</v>
      </c>
      <c r="E38" s="16"/>
      <c r="F38" s="16"/>
      <c r="G38" s="16"/>
      <c r="H38" s="16"/>
      <c r="I38" s="16"/>
      <c r="J38" s="16"/>
      <c r="K38" s="16"/>
      <c r="L38" s="15"/>
      <c r="M38" s="125"/>
    </row>
    <row r="39" spans="1:13" ht="14.25" customHeight="1" x14ac:dyDescent="0.3">
      <c r="A39" s="11">
        <v>4</v>
      </c>
      <c r="B39" s="179" t="s">
        <v>128</v>
      </c>
      <c r="C39" s="180"/>
      <c r="D39" s="11" t="s">
        <v>129</v>
      </c>
      <c r="E39" s="16"/>
      <c r="F39" s="16"/>
      <c r="G39" s="16"/>
      <c r="H39" s="16"/>
      <c r="I39" s="16"/>
      <c r="J39" s="16"/>
      <c r="K39" s="16"/>
      <c r="L39" s="15"/>
      <c r="M39" s="125"/>
    </row>
    <row r="40" spans="1:13" ht="68.25" customHeight="1" x14ac:dyDescent="0.3">
      <c r="A40" s="203" t="s">
        <v>130</v>
      </c>
      <c r="B40" s="203"/>
      <c r="C40" s="203"/>
      <c r="D40" s="203"/>
      <c r="E40" s="203"/>
      <c r="F40" s="203"/>
      <c r="G40" s="203"/>
      <c r="H40" s="203"/>
      <c r="I40" s="203"/>
      <c r="J40" s="203"/>
      <c r="K40" s="203"/>
      <c r="L40" s="15"/>
      <c r="M40" s="125"/>
    </row>
    <row r="41" spans="1:13" ht="31.35" customHeight="1" x14ac:dyDescent="0.3">
      <c r="A41" s="199" t="s">
        <v>131</v>
      </c>
      <c r="B41" s="199"/>
      <c r="C41" s="199"/>
      <c r="D41" s="199"/>
      <c r="E41" s="199"/>
      <c r="F41" s="16"/>
      <c r="G41" s="16"/>
      <c r="H41" s="16"/>
      <c r="I41" s="16"/>
      <c r="J41" s="16"/>
      <c r="K41" s="16"/>
      <c r="L41" s="15"/>
      <c r="M41" s="125"/>
    </row>
    <row r="42" spans="1:13" ht="12.75" customHeight="1" x14ac:dyDescent="0.3">
      <c r="A42" s="191" t="s">
        <v>132</v>
      </c>
      <c r="B42" s="184" t="s">
        <v>133</v>
      </c>
      <c r="C42" s="185"/>
      <c r="D42" s="65" t="s">
        <v>134</v>
      </c>
      <c r="E42" s="129"/>
      <c r="F42" s="16"/>
      <c r="G42" s="16"/>
      <c r="H42" s="16"/>
      <c r="I42" s="16"/>
      <c r="J42" s="16"/>
      <c r="K42" s="16"/>
      <c r="L42" s="15"/>
      <c r="M42" s="125"/>
    </row>
    <row r="43" spans="1:13" ht="21.75" customHeight="1" x14ac:dyDescent="0.3">
      <c r="A43" s="191"/>
      <c r="B43" s="186"/>
      <c r="C43" s="187"/>
      <c r="D43" s="12" t="s">
        <v>135</v>
      </c>
      <c r="E43" s="129"/>
      <c r="F43" s="16"/>
      <c r="G43" s="16"/>
      <c r="H43" s="16"/>
      <c r="I43" s="16"/>
      <c r="J43" s="16"/>
      <c r="K43" s="16"/>
      <c r="L43" s="15"/>
      <c r="M43" s="125"/>
    </row>
    <row r="44" spans="1:13" ht="18" customHeight="1" x14ac:dyDescent="0.3">
      <c r="A44" s="67" t="s">
        <v>136</v>
      </c>
      <c r="B44" s="175" t="s">
        <v>137</v>
      </c>
      <c r="C44" s="176"/>
      <c r="D44" s="63">
        <v>1</v>
      </c>
      <c r="E44" s="129"/>
      <c r="F44" s="16"/>
      <c r="G44" s="16"/>
      <c r="H44" s="16"/>
      <c r="I44" s="16"/>
      <c r="J44" s="16"/>
      <c r="K44" s="16"/>
      <c r="L44" s="15"/>
      <c r="M44" s="125"/>
    </row>
    <row r="45" spans="1:13" ht="18" customHeight="1" x14ac:dyDescent="0.3">
      <c r="A45" s="67" t="s">
        <v>138</v>
      </c>
      <c r="B45" s="175" t="s">
        <v>139</v>
      </c>
      <c r="C45" s="176"/>
      <c r="D45" s="64">
        <v>0.9</v>
      </c>
      <c r="E45" s="129"/>
      <c r="F45" s="16"/>
      <c r="G45" s="16"/>
      <c r="H45" s="16"/>
      <c r="I45" s="16"/>
      <c r="J45" s="16"/>
      <c r="K45" s="16"/>
      <c r="L45" s="15"/>
      <c r="M45" s="125"/>
    </row>
    <row r="46" spans="1:13" ht="18" customHeight="1" x14ac:dyDescent="0.3">
      <c r="A46" s="67" t="s">
        <v>140</v>
      </c>
      <c r="B46" s="175" t="s">
        <v>141</v>
      </c>
      <c r="C46" s="176"/>
      <c r="D46" s="64">
        <v>0.8</v>
      </c>
      <c r="E46" s="129"/>
      <c r="F46" s="16"/>
      <c r="G46" s="16"/>
      <c r="H46" s="16"/>
      <c r="I46" s="16"/>
      <c r="J46" s="16"/>
      <c r="K46" s="16"/>
      <c r="L46" s="15"/>
      <c r="M46" s="125"/>
    </row>
    <row r="47" spans="1:13" ht="18" customHeight="1" x14ac:dyDescent="0.3">
      <c r="A47" s="67" t="s">
        <v>142</v>
      </c>
      <c r="B47" s="175" t="s">
        <v>143</v>
      </c>
      <c r="C47" s="176"/>
      <c r="D47" s="64">
        <v>0.7</v>
      </c>
      <c r="E47" s="129"/>
      <c r="F47" s="16"/>
      <c r="G47" s="16"/>
      <c r="H47" s="16"/>
      <c r="I47" s="16"/>
      <c r="J47" s="16"/>
      <c r="K47" s="16"/>
      <c r="L47" s="125"/>
      <c r="M47" s="125"/>
    </row>
    <row r="48" spans="1:13" ht="18" customHeight="1" x14ac:dyDescent="0.3">
      <c r="A48" s="67" t="s">
        <v>144</v>
      </c>
      <c r="B48" s="175" t="s">
        <v>145</v>
      </c>
      <c r="C48" s="176"/>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
      <c r="A50" s="188"/>
      <c r="B50" s="189"/>
      <c r="C50" s="189"/>
      <c r="D50" s="189"/>
      <c r="E50" s="189"/>
      <c r="F50" s="189"/>
      <c r="G50" s="189"/>
      <c r="H50" s="189"/>
      <c r="I50" s="189"/>
      <c r="J50" s="189"/>
      <c r="K50" s="189"/>
      <c r="L50" s="189"/>
      <c r="M50" s="189"/>
    </row>
    <row r="51" spans="1:13" ht="13.8" x14ac:dyDescent="0.3">
      <c r="A51" s="1"/>
      <c r="B51" s="1"/>
      <c r="C51" s="1"/>
      <c r="D51" s="1"/>
      <c r="E51" s="1"/>
      <c r="F51" s="1"/>
      <c r="G51" s="1"/>
      <c r="H51" s="1"/>
      <c r="I51" s="1"/>
      <c r="J51" s="1"/>
      <c r="K51" s="1"/>
    </row>
    <row r="52" spans="1:13" ht="13.8" x14ac:dyDescent="0.3">
      <c r="I52" s="1"/>
      <c r="J52" s="1"/>
      <c r="K52" s="1"/>
    </row>
    <row r="53" spans="1:13" ht="13.8" x14ac:dyDescent="0.3">
      <c r="I53" s="1"/>
      <c r="J53" s="1"/>
      <c r="K53" s="1"/>
    </row>
    <row r="54" spans="1:13" ht="13.8" x14ac:dyDescent="0.3">
      <c r="I54" s="1"/>
      <c r="J54" s="1"/>
      <c r="K54" s="1"/>
    </row>
    <row r="55" spans="1:13" ht="13.8" x14ac:dyDescent="0.3">
      <c r="I55" s="1"/>
      <c r="J55" s="1"/>
      <c r="K55" s="1"/>
    </row>
    <row r="56" spans="1:13" ht="13.8"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topLeftCell="A7" zoomScaleNormal="100" zoomScaleSheetLayoutView="100" workbookViewId="0">
      <selection activeCell="A27" sqref="A27"/>
    </sheetView>
  </sheetViews>
  <sheetFormatPr defaultColWidth="9.44140625" defaultRowHeight="24.9" customHeight="1" x14ac:dyDescent="0.3"/>
  <cols>
    <col min="1" max="1" width="150.5546875" style="4" customWidth="1"/>
    <col min="2" max="16384" width="9.44140625" style="4"/>
  </cols>
  <sheetData>
    <row r="1" spans="1:1" ht="24.9" customHeight="1" x14ac:dyDescent="0.3">
      <c r="A1" s="118" t="s">
        <v>146</v>
      </c>
    </row>
    <row r="2" spans="1:1" ht="13.5" customHeight="1" x14ac:dyDescent="0.3">
      <c r="A2" s="5"/>
    </row>
    <row r="3" spans="1:1" ht="24.9" customHeight="1" x14ac:dyDescent="0.3">
      <c r="A3" s="5" t="s">
        <v>147</v>
      </c>
    </row>
    <row r="4" spans="1:1" ht="24.9" customHeight="1" x14ac:dyDescent="0.3">
      <c r="A4" s="5" t="s">
        <v>148</v>
      </c>
    </row>
    <row r="5" spans="1:1" ht="30" customHeight="1" x14ac:dyDescent="0.3">
      <c r="A5" s="5" t="s">
        <v>149</v>
      </c>
    </row>
    <row r="6" spans="1:1" ht="24.9" customHeight="1" x14ac:dyDescent="0.3">
      <c r="A6" s="5" t="s">
        <v>150</v>
      </c>
    </row>
    <row r="7" spans="1:1" ht="12" customHeight="1" x14ac:dyDescent="0.3">
      <c r="A7" s="5"/>
    </row>
    <row r="8" spans="1:1" ht="24.9" customHeight="1" x14ac:dyDescent="0.3">
      <c r="A8" s="18" t="s">
        <v>151</v>
      </c>
    </row>
    <row r="9" spans="1:1" ht="14.4" x14ac:dyDescent="0.3">
      <c r="A9" s="119" t="s">
        <v>152</v>
      </c>
    </row>
    <row r="10" spans="1:1" ht="14.4" x14ac:dyDescent="0.3">
      <c r="A10" s="119" t="s">
        <v>153</v>
      </c>
    </row>
    <row r="11" spans="1:1" ht="14.4" x14ac:dyDescent="0.3">
      <c r="A11" s="119"/>
    </row>
    <row r="12" spans="1:1" ht="14.4" x14ac:dyDescent="0.3">
      <c r="A12" s="119"/>
    </row>
    <row r="13" spans="1:1" ht="14.4" x14ac:dyDescent="0.3">
      <c r="A13" s="119"/>
    </row>
    <row r="14" spans="1:1" ht="14.4" x14ac:dyDescent="0.3">
      <c r="A14" s="119"/>
    </row>
    <row r="15" spans="1:1" ht="14.4" x14ac:dyDescent="0.3">
      <c r="A15" s="119"/>
    </row>
    <row r="16" spans="1:1" ht="14.4" x14ac:dyDescent="0.3">
      <c r="A16" s="119"/>
    </row>
    <row r="17" spans="1:1" ht="24.9" customHeight="1" x14ac:dyDescent="0.3">
      <c r="A17" s="18" t="s">
        <v>154</v>
      </c>
    </row>
    <row r="18" spans="1:1" ht="57.6" x14ac:dyDescent="0.3">
      <c r="A18" s="119" t="s">
        <v>155</v>
      </c>
    </row>
    <row r="19" spans="1:1" ht="14.4" x14ac:dyDescent="0.3">
      <c r="A19" s="119" t="s">
        <v>156</v>
      </c>
    </row>
    <row r="20" spans="1:1" ht="14.4" x14ac:dyDescent="0.3">
      <c r="A20" s="119" t="s">
        <v>157</v>
      </c>
    </row>
    <row r="21" spans="1:1" ht="14.4" x14ac:dyDescent="0.3">
      <c r="A21" s="119" t="s">
        <v>158</v>
      </c>
    </row>
    <row r="22" spans="1:1" ht="14.4" x14ac:dyDescent="0.3">
      <c r="A22" s="119" t="s">
        <v>159</v>
      </c>
    </row>
    <row r="23" spans="1:1" ht="14.4" x14ac:dyDescent="0.3">
      <c r="A23" s="119" t="s">
        <v>160</v>
      </c>
    </row>
    <row r="24" spans="1:1" ht="14.4" x14ac:dyDescent="0.3">
      <c r="A24" s="119" t="s">
        <v>161</v>
      </c>
    </row>
    <row r="25" spans="1:1" ht="14.4" x14ac:dyDescent="0.3">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zoomScaleNormal="100" zoomScaleSheetLayoutView="100" workbookViewId="0">
      <selection activeCell="B11" sqref="B11:L11"/>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14" customWidth="1"/>
    <col min="13" max="16384" width="9.109375" style="2"/>
  </cols>
  <sheetData>
    <row r="1" spans="1:12" s="1" customFormat="1" ht="30" customHeight="1" x14ac:dyDescent="0.3">
      <c r="A1" s="222" t="s">
        <v>162</v>
      </c>
      <c r="B1" s="223"/>
      <c r="C1" s="223"/>
      <c r="D1" s="223"/>
      <c r="E1" s="223"/>
      <c r="F1" s="223"/>
      <c r="G1" s="223"/>
      <c r="H1" s="223"/>
      <c r="I1" s="223"/>
      <c r="J1" s="223"/>
      <c r="K1" s="223"/>
      <c r="L1" s="224"/>
    </row>
    <row r="2" spans="1:12" s="1" customFormat="1" ht="21" customHeight="1" x14ac:dyDescent="0.3">
      <c r="A2" s="225" t="s">
        <v>2</v>
      </c>
      <c r="B2" s="226"/>
      <c r="C2" s="227" t="s">
        <v>163</v>
      </c>
      <c r="D2" s="227"/>
      <c r="E2" s="227"/>
      <c r="F2" s="227"/>
      <c r="G2" s="227"/>
      <c r="H2" s="227"/>
      <c r="I2" s="227"/>
      <c r="J2" s="227"/>
      <c r="K2" s="227"/>
      <c r="L2" s="228"/>
    </row>
    <row r="3" spans="1:12" s="1" customFormat="1" ht="83.25" customHeight="1" x14ac:dyDescent="0.3">
      <c r="A3" s="229" t="s">
        <v>43</v>
      </c>
      <c r="B3" s="230"/>
      <c r="C3" s="231" t="s">
        <v>164</v>
      </c>
      <c r="D3" s="232"/>
      <c r="E3" s="232"/>
      <c r="F3" s="232"/>
      <c r="G3" s="232"/>
      <c r="H3" s="232"/>
      <c r="I3" s="232"/>
      <c r="J3" s="232"/>
      <c r="K3" s="232"/>
      <c r="L3" s="233"/>
    </row>
    <row r="4" spans="1:12" s="1" customFormat="1" ht="81.75" customHeight="1" x14ac:dyDescent="0.3">
      <c r="A4" s="229" t="s">
        <v>5</v>
      </c>
      <c r="B4" s="230"/>
      <c r="C4" s="231" t="s">
        <v>165</v>
      </c>
      <c r="D4" s="232"/>
      <c r="E4" s="232"/>
      <c r="F4" s="232"/>
      <c r="G4" s="232"/>
      <c r="H4" s="232"/>
      <c r="I4" s="232"/>
      <c r="J4" s="232"/>
      <c r="K4" s="232"/>
      <c r="L4" s="233"/>
    </row>
    <row r="5" spans="1:12" s="1" customFormat="1" ht="25.5" customHeight="1" x14ac:dyDescent="0.3">
      <c r="A5" s="240" t="s">
        <v>166</v>
      </c>
      <c r="B5" s="241"/>
      <c r="C5" s="241"/>
      <c r="D5" s="241"/>
      <c r="E5" s="241"/>
      <c r="F5" s="241"/>
      <c r="G5" s="241"/>
      <c r="H5" s="241"/>
      <c r="I5" s="241"/>
      <c r="J5" s="241"/>
      <c r="K5" s="241"/>
      <c r="L5" s="242"/>
    </row>
    <row r="6" spans="1:12" s="106" customFormat="1" ht="149.25" customHeight="1" x14ac:dyDescent="0.3">
      <c r="A6" s="107" t="s">
        <v>167</v>
      </c>
      <c r="B6" s="243" t="s">
        <v>168</v>
      </c>
      <c r="C6" s="238"/>
      <c r="D6" s="238"/>
      <c r="E6" s="238"/>
      <c r="F6" s="238"/>
      <c r="G6" s="238"/>
      <c r="H6" s="238"/>
      <c r="I6" s="238"/>
      <c r="J6" s="238"/>
      <c r="K6" s="238"/>
      <c r="L6" s="239"/>
    </row>
    <row r="7" spans="1:12" s="106" customFormat="1" ht="69.75" customHeight="1" x14ac:dyDescent="0.3">
      <c r="A7" s="107" t="s">
        <v>169</v>
      </c>
      <c r="B7" s="244" t="s">
        <v>170</v>
      </c>
      <c r="C7" s="238"/>
      <c r="D7" s="238"/>
      <c r="E7" s="238"/>
      <c r="F7" s="238"/>
      <c r="G7" s="238"/>
      <c r="H7" s="238"/>
      <c r="I7" s="238"/>
      <c r="J7" s="238"/>
      <c r="K7" s="238"/>
      <c r="L7" s="239"/>
    </row>
    <row r="8" spans="1:12" s="106" customFormat="1" ht="157.5" customHeight="1" x14ac:dyDescent="0.3">
      <c r="A8" s="107" t="s">
        <v>171</v>
      </c>
      <c r="B8" s="243" t="s">
        <v>172</v>
      </c>
      <c r="C8" s="238"/>
      <c r="D8" s="238"/>
      <c r="E8" s="238"/>
      <c r="F8" s="238"/>
      <c r="G8" s="238"/>
      <c r="H8" s="238"/>
      <c r="I8" s="238"/>
      <c r="J8" s="238"/>
      <c r="K8" s="238"/>
      <c r="L8" s="239"/>
    </row>
    <row r="9" spans="1:12" s="106" customFormat="1" ht="70.5" customHeight="1" x14ac:dyDescent="0.3">
      <c r="A9" s="107" t="s">
        <v>173</v>
      </c>
      <c r="B9" s="244" t="s">
        <v>186</v>
      </c>
      <c r="C9" s="238"/>
      <c r="D9" s="238"/>
      <c r="E9" s="238"/>
      <c r="F9" s="238"/>
      <c r="G9" s="238"/>
      <c r="H9" s="238"/>
      <c r="I9" s="238"/>
      <c r="J9" s="238"/>
      <c r="K9" s="238"/>
      <c r="L9" s="239"/>
    </row>
    <row r="10" spans="1:12" s="1" customFormat="1" ht="25.5" customHeight="1" x14ac:dyDescent="0.3">
      <c r="A10" s="240" t="s">
        <v>174</v>
      </c>
      <c r="B10" s="241"/>
      <c r="C10" s="241"/>
      <c r="D10" s="241"/>
      <c r="E10" s="241"/>
      <c r="F10" s="241"/>
      <c r="G10" s="241"/>
      <c r="H10" s="241"/>
      <c r="I10" s="241"/>
      <c r="J10" s="241"/>
      <c r="K10" s="241"/>
      <c r="L10" s="242"/>
    </row>
    <row r="11" spans="1:12" s="106" customFormat="1" ht="78" customHeight="1" x14ac:dyDescent="0.3">
      <c r="A11" s="108" t="s">
        <v>175</v>
      </c>
      <c r="B11" s="237" t="s">
        <v>184</v>
      </c>
      <c r="C11" s="238"/>
      <c r="D11" s="238"/>
      <c r="E11" s="238"/>
      <c r="F11" s="238"/>
      <c r="G11" s="238"/>
      <c r="H11" s="238"/>
      <c r="I11" s="238"/>
      <c r="J11" s="238"/>
      <c r="K11" s="238"/>
      <c r="L11" s="239"/>
    </row>
    <row r="12" spans="1:12" s="106" customFormat="1" ht="61.5" customHeight="1" x14ac:dyDescent="0.3">
      <c r="A12" s="108" t="s">
        <v>176</v>
      </c>
      <c r="B12" s="237" t="s">
        <v>177</v>
      </c>
      <c r="C12" s="238"/>
      <c r="D12" s="238"/>
      <c r="E12" s="238"/>
      <c r="F12" s="238"/>
      <c r="G12" s="238"/>
      <c r="H12" s="238"/>
      <c r="I12" s="238"/>
      <c r="J12" s="238"/>
      <c r="K12" s="238"/>
      <c r="L12" s="239"/>
    </row>
    <row r="13" spans="1:12" s="106" customFormat="1" ht="96.75" customHeight="1" x14ac:dyDescent="0.3">
      <c r="A13" s="108" t="s">
        <v>178</v>
      </c>
      <c r="B13" s="237" t="s">
        <v>179</v>
      </c>
      <c r="C13" s="238"/>
      <c r="D13" s="238"/>
      <c r="E13" s="238"/>
      <c r="F13" s="238"/>
      <c r="G13" s="238"/>
      <c r="H13" s="238"/>
      <c r="I13" s="238"/>
      <c r="J13" s="238"/>
      <c r="K13" s="238"/>
      <c r="L13" s="239"/>
    </row>
    <row r="14" spans="1:12" ht="13.8" x14ac:dyDescent="0.3">
      <c r="A14" s="248"/>
      <c r="B14" s="249"/>
      <c r="C14" s="249"/>
      <c r="D14" s="249"/>
      <c r="E14" s="249"/>
      <c r="F14" s="249"/>
      <c r="G14" s="249"/>
      <c r="H14" s="249"/>
      <c r="I14" s="249"/>
      <c r="J14" s="249"/>
      <c r="K14" s="249"/>
      <c r="L14" s="250"/>
    </row>
    <row r="15" spans="1:12" s="106" customFormat="1" ht="114.75" customHeight="1" x14ac:dyDescent="0.3">
      <c r="A15" s="109" t="s">
        <v>180</v>
      </c>
      <c r="B15" s="245" t="s">
        <v>181</v>
      </c>
      <c r="C15" s="246"/>
      <c r="D15" s="246"/>
      <c r="E15" s="246"/>
      <c r="F15" s="246"/>
      <c r="G15" s="246"/>
      <c r="H15" s="246"/>
      <c r="I15" s="246"/>
      <c r="J15" s="246"/>
      <c r="K15" s="246"/>
      <c r="L15" s="247"/>
    </row>
    <row r="16" spans="1:12" s="122" customFormat="1" ht="65.25" customHeight="1" x14ac:dyDescent="0.25">
      <c r="A16" s="121" t="s">
        <v>182</v>
      </c>
      <c r="B16" s="234" t="s">
        <v>183</v>
      </c>
      <c r="C16" s="235"/>
      <c r="D16" s="235"/>
      <c r="E16" s="235"/>
      <c r="F16" s="235"/>
      <c r="G16" s="235"/>
      <c r="H16" s="235"/>
      <c r="I16" s="235"/>
      <c r="J16" s="235"/>
      <c r="K16" s="235"/>
      <c r="L16" s="236"/>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00AE35-A9B1-42D2-BFDF-BB1B9FA058DB}">
  <ds:schemaRefs>
    <ds:schemaRef ds:uri="http://schemas.microsoft.com/sharepoint/v3/contenttype/forms"/>
  </ds:schemaRefs>
</ds:datastoreItem>
</file>

<file path=customXml/itemProps3.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2024-04-14T20:54:12Z</cp:lastPrinted>
  <dcterms:created xsi:type="dcterms:W3CDTF">2014-11-14T17:12:20Z</dcterms:created>
  <dcterms:modified xsi:type="dcterms:W3CDTF">2024-04-14T22:20:54Z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